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1790" windowHeight="5610"/>
  </bookViews>
  <sheets>
    <sheet name="one of each" sheetId="4" r:id="rId1"/>
    <sheet name="two of each" sheetId="5" r:id="rId2"/>
  </sheets>
  <calcPr calcId="125725"/>
</workbook>
</file>

<file path=xl/calcChain.xml><?xml version="1.0" encoding="utf-8"?>
<calcChain xmlns="http://schemas.openxmlformats.org/spreadsheetml/2006/main">
  <c r="P43" i="5"/>
  <c r="P44" s="1"/>
  <c r="O44"/>
  <c r="C44"/>
  <c r="B44"/>
  <c r="C43"/>
  <c r="P40"/>
  <c r="O40"/>
  <c r="C40"/>
  <c r="B40"/>
  <c r="O39"/>
  <c r="B39"/>
  <c r="S35"/>
  <c r="R35"/>
  <c r="F35"/>
  <c r="E35"/>
  <c r="R34"/>
  <c r="P34"/>
  <c r="E34"/>
  <c r="C34"/>
  <c r="P30"/>
  <c r="P35" s="1"/>
  <c r="O30"/>
  <c r="O35" s="1"/>
  <c r="C30"/>
  <c r="C35" s="1"/>
  <c r="B30"/>
  <c r="B35" s="1"/>
  <c r="S29"/>
  <c r="P29"/>
  <c r="F29"/>
  <c r="C29"/>
  <c r="R25"/>
  <c r="R30" s="1"/>
  <c r="S30" s="1"/>
  <c r="O25"/>
  <c r="E25"/>
  <c r="E30" s="1"/>
  <c r="F30" s="1"/>
  <c r="B25"/>
  <c r="S24"/>
  <c r="P24"/>
  <c r="F24"/>
  <c r="C24"/>
  <c r="C43" i="4"/>
  <c r="C42"/>
  <c r="B43"/>
  <c r="C39"/>
  <c r="B39"/>
  <c r="B38"/>
  <c r="F34"/>
  <c r="E34"/>
  <c r="E33"/>
  <c r="C33"/>
  <c r="C29"/>
  <c r="C34" s="1"/>
  <c r="B29"/>
  <c r="B34" s="1"/>
  <c r="F28"/>
  <c r="C28"/>
  <c r="E24"/>
  <c r="E29" s="1"/>
  <c r="F29" s="1"/>
  <c r="B24"/>
  <c r="F23"/>
  <c r="C23"/>
</calcChain>
</file>

<file path=xl/sharedStrings.xml><?xml version="1.0" encoding="utf-8"?>
<sst xmlns="http://schemas.openxmlformats.org/spreadsheetml/2006/main" count="102" uniqueCount="28">
  <si>
    <t>a</t>
  </si>
  <si>
    <t>b</t>
  </si>
  <si>
    <t>g</t>
  </si>
  <si>
    <t>d</t>
  </si>
  <si>
    <t>A</t>
  </si>
  <si>
    <t>B</t>
  </si>
  <si>
    <t>G</t>
  </si>
  <si>
    <t>D</t>
  </si>
  <si>
    <t>x</t>
  </si>
  <si>
    <t>y</t>
  </si>
  <si>
    <t>t</t>
  </si>
  <si>
    <t>R</t>
  </si>
  <si>
    <t>E</t>
  </si>
  <si>
    <t>demand</t>
  </si>
  <si>
    <t>p</t>
  </si>
  <si>
    <t>supply</t>
  </si>
  <si>
    <t>private market</t>
  </si>
  <si>
    <t>supply curve with tax</t>
  </si>
  <si>
    <t>public market</t>
  </si>
  <si>
    <t>marginal benefit</t>
  </si>
  <si>
    <t>marginal cost</t>
  </si>
  <si>
    <t>equilibrium x</t>
  </si>
  <si>
    <t>chosen quantity</t>
  </si>
  <si>
    <t>equilibrium p</t>
  </si>
  <si>
    <t>run the govtsize.m program in matlab with the market parameters you want, and then copy the 'report' vector into the blue rectangle below</t>
  </si>
  <si>
    <t>this spreadsheet works when there is one private market, and one public market</t>
  </si>
  <si>
    <t>this spreadsheet works when there are two private markets, and two public markets</t>
  </si>
  <si>
    <t>run the govtsize.m program in matlab with the market parameters you want, and then copy the 'report' matrix into the blue rectangle below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</si>
</sst>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8CE7B"/>
      <color rgb="FF4CC046"/>
      <color rgb="FF45C154"/>
      <color rgb="FF16C87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4"/>
          <c:order val="0"/>
          <c:tx>
            <c:v>equilibrium price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'one of each'!$B$42:$B$43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'one of each'!$C$42:$C$43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3"/>
          <c:order val="1"/>
          <c:tx>
            <c:v>equilibrium quantity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'one of each'!$B$38:$B$39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'one of each'!$C$38:$C$39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0"/>
          <c:order val="2"/>
          <c:tx>
            <c:v>demand</c:v>
          </c:tx>
          <c:spPr>
            <a:ln w="635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'one of each'!$B$23:$B$24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'one of each'!$C$23:$C$24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1"/>
          <c:order val="3"/>
          <c:tx>
            <c:v>supply</c:v>
          </c:tx>
          <c:spPr>
            <a:ln w="63500"/>
          </c:spPr>
          <c:marker>
            <c:symbol val="none"/>
          </c:marker>
          <c:xVal>
            <c:numRef>
              <c:f>'one of each'!$B$28:$B$29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'one of each'!$C$28:$C$29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2"/>
          <c:order val="4"/>
          <c:tx>
            <c:v>supply with tax</c:v>
          </c:tx>
          <c:spPr>
            <a:ln w="63500">
              <a:solidFill>
                <a:srgbClr val="68CE7B"/>
              </a:solidFill>
            </a:ln>
          </c:spPr>
          <c:marker>
            <c:symbol val="none"/>
          </c:marker>
          <c:xVal>
            <c:numRef>
              <c:f>'one of each'!$B$33:$B$34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'one of each'!$C$33:$C$34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axId val="63723008"/>
        <c:axId val="63724544"/>
      </c:scatterChart>
      <c:valAx>
        <c:axId val="63723008"/>
        <c:scaling>
          <c:orientation val="minMax"/>
        </c:scaling>
        <c:axPos val="b"/>
        <c:numFmt formatCode="General" sourceLinked="1"/>
        <c:tickLblPos val="nextTo"/>
        <c:spPr>
          <a:ln w="635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3724544"/>
        <c:crosses val="autoZero"/>
        <c:crossBetween val="midCat"/>
      </c:valAx>
      <c:valAx>
        <c:axId val="63724544"/>
        <c:scaling>
          <c:orientation val="minMax"/>
        </c:scaling>
        <c:axPos val="l"/>
        <c:numFmt formatCode="General" sourceLinked="1"/>
        <c:tickLblPos val="nextTo"/>
        <c:spPr>
          <a:ln w="635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3723008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2"/>
          <c:order val="0"/>
          <c:tx>
            <c:v>optimum y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'one of each'!$E$33:$E$34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'one of each'!$F$33:$F$34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0"/>
          <c:order val="1"/>
          <c:tx>
            <c:v>marginal benefit</c:v>
          </c:tx>
          <c:spPr>
            <a:ln w="63500"/>
          </c:spPr>
          <c:marker>
            <c:symbol val="none"/>
          </c:marker>
          <c:xVal>
            <c:numRef>
              <c:f>'one of each'!$E$23:$E$24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'one of each'!$F$23:$F$24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1"/>
          <c:order val="2"/>
          <c:tx>
            <c:v>marginal cost</c:v>
          </c:tx>
          <c:spPr>
            <a:ln w="63500"/>
          </c:spPr>
          <c:marker>
            <c:symbol val="none"/>
          </c:marker>
          <c:xVal>
            <c:numRef>
              <c:f>'one of each'!$E$28:$E$29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'one of each'!$F$28:$F$29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axId val="63765888"/>
        <c:axId val="63382656"/>
      </c:scatterChart>
      <c:valAx>
        <c:axId val="63765888"/>
        <c:scaling>
          <c:orientation val="minMax"/>
        </c:scaling>
        <c:axPos val="b"/>
        <c:numFmt formatCode="General" sourceLinked="1"/>
        <c:tickLblPos val="nextTo"/>
        <c:spPr>
          <a:ln w="635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3382656"/>
        <c:crosses val="autoZero"/>
        <c:crossBetween val="midCat"/>
      </c:valAx>
      <c:valAx>
        <c:axId val="63382656"/>
        <c:scaling>
          <c:orientation val="minMax"/>
        </c:scaling>
        <c:axPos val="l"/>
        <c:numFmt formatCode="General" sourceLinked="1"/>
        <c:tickLblPos val="nextTo"/>
        <c:spPr>
          <a:ln w="635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3765888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4"/>
          <c:order val="0"/>
          <c:tx>
            <c:v>equilibrium price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'two of each'!$B$43:$B$44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each'!$C$43:$C$44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3"/>
          <c:order val="1"/>
          <c:tx>
            <c:v>equilibrium quantity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'two of each'!$B$39:$B$40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each'!$C$39:$C$40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0"/>
          <c:order val="2"/>
          <c:tx>
            <c:v>demand</c:v>
          </c:tx>
          <c:spPr>
            <a:ln w="635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'two of each'!$B$24:$B$25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each'!$C$24:$C$25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1"/>
          <c:order val="3"/>
          <c:tx>
            <c:v>supply</c:v>
          </c:tx>
          <c:spPr>
            <a:ln w="63500"/>
          </c:spPr>
          <c:marker>
            <c:symbol val="none"/>
          </c:marker>
          <c:xVal>
            <c:numRef>
              <c:f>'two of each'!$B$29:$B$30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each'!$C$29:$C$30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2"/>
          <c:order val="4"/>
          <c:tx>
            <c:v>supply with tax</c:v>
          </c:tx>
          <c:spPr>
            <a:ln w="63500">
              <a:solidFill>
                <a:srgbClr val="68CE7B"/>
              </a:solidFill>
            </a:ln>
          </c:spPr>
          <c:marker>
            <c:symbol val="none"/>
          </c:marker>
          <c:xVal>
            <c:numRef>
              <c:f>'two of each'!$B$34:$B$35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each'!$C$34:$C$35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axId val="64388480"/>
        <c:axId val="64398464"/>
      </c:scatterChart>
      <c:valAx>
        <c:axId val="64388480"/>
        <c:scaling>
          <c:orientation val="minMax"/>
        </c:scaling>
        <c:axPos val="b"/>
        <c:numFmt formatCode="General" sourceLinked="1"/>
        <c:tickLblPos val="nextTo"/>
        <c:spPr>
          <a:ln w="635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4398464"/>
        <c:crosses val="autoZero"/>
        <c:crossBetween val="midCat"/>
      </c:valAx>
      <c:valAx>
        <c:axId val="64398464"/>
        <c:scaling>
          <c:orientation val="minMax"/>
        </c:scaling>
        <c:axPos val="l"/>
        <c:numFmt formatCode="General" sourceLinked="1"/>
        <c:tickLblPos val="nextTo"/>
        <c:spPr>
          <a:ln w="635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4388480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2"/>
          <c:order val="0"/>
          <c:tx>
            <c:v>optimum y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'two of each'!$E$34:$E$35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each'!$F$34:$F$35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0"/>
          <c:order val="1"/>
          <c:tx>
            <c:v>marginal benefit</c:v>
          </c:tx>
          <c:spPr>
            <a:ln w="63500"/>
          </c:spPr>
          <c:marker>
            <c:symbol val="none"/>
          </c:marker>
          <c:xVal>
            <c:numRef>
              <c:f>'two of each'!$E$24:$E$25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each'!$F$24:$F$25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1"/>
          <c:order val="2"/>
          <c:tx>
            <c:v>marginal cost</c:v>
          </c:tx>
          <c:spPr>
            <a:ln w="63500"/>
          </c:spPr>
          <c:marker>
            <c:symbol val="none"/>
          </c:marker>
          <c:xVal>
            <c:numRef>
              <c:f>'two of each'!$E$29:$E$30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each'!$F$29:$F$30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axId val="64300544"/>
        <c:axId val="64302080"/>
      </c:scatterChart>
      <c:valAx>
        <c:axId val="64300544"/>
        <c:scaling>
          <c:orientation val="minMax"/>
        </c:scaling>
        <c:axPos val="b"/>
        <c:numFmt formatCode="General" sourceLinked="1"/>
        <c:tickLblPos val="nextTo"/>
        <c:spPr>
          <a:ln w="635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4302080"/>
        <c:crosses val="autoZero"/>
        <c:crossBetween val="midCat"/>
      </c:valAx>
      <c:valAx>
        <c:axId val="64302080"/>
        <c:scaling>
          <c:orientation val="minMax"/>
        </c:scaling>
        <c:axPos val="l"/>
        <c:numFmt formatCode="General" sourceLinked="1"/>
        <c:tickLblPos val="nextTo"/>
        <c:spPr>
          <a:ln w="635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4300544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4"/>
          <c:order val="0"/>
          <c:tx>
            <c:v>equilibrium price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'two of each'!$O$43:$O$44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each'!$P$43:$P$44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3"/>
          <c:order val="1"/>
          <c:tx>
            <c:v>equilibrium quantity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'two of each'!$O$39:$O$40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each'!$P$39:$P$40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0"/>
          <c:order val="2"/>
          <c:tx>
            <c:v>demand</c:v>
          </c:tx>
          <c:spPr>
            <a:ln w="635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'two of each'!$O$24:$O$25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each'!$P$24:$P$25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1"/>
          <c:order val="3"/>
          <c:tx>
            <c:v>supply</c:v>
          </c:tx>
          <c:spPr>
            <a:ln w="63500"/>
          </c:spPr>
          <c:marker>
            <c:symbol val="none"/>
          </c:marker>
          <c:xVal>
            <c:numRef>
              <c:f>'two of each'!$O$29:$O$30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each'!$P$29:$P$30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2"/>
          <c:order val="4"/>
          <c:tx>
            <c:v>supply with tax</c:v>
          </c:tx>
          <c:spPr>
            <a:ln w="63500">
              <a:solidFill>
                <a:srgbClr val="68CE7B"/>
              </a:solidFill>
            </a:ln>
          </c:spPr>
          <c:marker>
            <c:symbol val="none"/>
          </c:marker>
          <c:xVal>
            <c:numRef>
              <c:f>'two of each'!$O$34:$O$35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each'!$P$34:$P$35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axId val="64353408"/>
        <c:axId val="64354944"/>
      </c:scatterChart>
      <c:valAx>
        <c:axId val="64353408"/>
        <c:scaling>
          <c:orientation val="minMax"/>
        </c:scaling>
        <c:axPos val="b"/>
        <c:numFmt formatCode="General" sourceLinked="1"/>
        <c:tickLblPos val="nextTo"/>
        <c:spPr>
          <a:ln w="635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4354944"/>
        <c:crosses val="autoZero"/>
        <c:crossBetween val="midCat"/>
      </c:valAx>
      <c:valAx>
        <c:axId val="64354944"/>
        <c:scaling>
          <c:orientation val="minMax"/>
        </c:scaling>
        <c:axPos val="l"/>
        <c:numFmt formatCode="General" sourceLinked="1"/>
        <c:tickLblPos val="nextTo"/>
        <c:spPr>
          <a:ln w="635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4353408"/>
        <c:crosses val="autoZero"/>
        <c:crossBetween val="midCat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2"/>
          <c:order val="0"/>
          <c:tx>
            <c:v>optimum y</c:v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'two of each'!$R$34:$R$35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each'!$S$34:$S$35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0"/>
          <c:order val="1"/>
          <c:tx>
            <c:v>marginal benefit</c:v>
          </c:tx>
          <c:spPr>
            <a:ln w="63500"/>
          </c:spPr>
          <c:marker>
            <c:symbol val="none"/>
          </c:marker>
          <c:xVal>
            <c:numRef>
              <c:f>'two of each'!$R$24:$R$25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each'!$S$24:$S$25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ser>
          <c:idx val="1"/>
          <c:order val="2"/>
          <c:tx>
            <c:v>marginal cost</c:v>
          </c:tx>
          <c:spPr>
            <a:ln w="63500"/>
          </c:spPr>
          <c:marker>
            <c:symbol val="none"/>
          </c:marker>
          <c:xVal>
            <c:numRef>
              <c:f>'two of each'!$R$29:$R$30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'two of each'!$S$29:$S$30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axId val="64433152"/>
        <c:axId val="64439040"/>
      </c:scatterChart>
      <c:valAx>
        <c:axId val="64433152"/>
        <c:scaling>
          <c:orientation val="minMax"/>
        </c:scaling>
        <c:axPos val="b"/>
        <c:numFmt formatCode="General" sourceLinked="1"/>
        <c:tickLblPos val="nextTo"/>
        <c:spPr>
          <a:ln w="635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4439040"/>
        <c:crosses val="autoZero"/>
        <c:crossBetween val="midCat"/>
      </c:valAx>
      <c:valAx>
        <c:axId val="64439040"/>
        <c:scaling>
          <c:orientation val="minMax"/>
        </c:scaling>
        <c:axPos val="l"/>
        <c:numFmt formatCode="General" sourceLinked="1"/>
        <c:tickLblPos val="nextTo"/>
        <c:spPr>
          <a:ln w="635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64433152"/>
        <c:crosses val="autoZero"/>
        <c:crossBetween val="midCat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204259</xdr:colOff>
      <xdr:row>3</xdr:row>
      <xdr:rowOff>165100</xdr:rowOff>
    </xdr:from>
    <xdr:to>
      <xdr:col>13</xdr:col>
      <xdr:colOff>509058</xdr:colOff>
      <xdr:row>18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211667</xdr:colOff>
      <xdr:row>19</xdr:row>
      <xdr:rowOff>63500</xdr:rowOff>
    </xdr:from>
    <xdr:to>
      <xdr:col>13</xdr:col>
      <xdr:colOff>486833</xdr:colOff>
      <xdr:row>33</xdr:row>
      <xdr:rowOff>137583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204259</xdr:colOff>
      <xdr:row>4</xdr:row>
      <xdr:rowOff>165100</xdr:rowOff>
    </xdr:from>
    <xdr:to>
      <xdr:col>13</xdr:col>
      <xdr:colOff>509058</xdr:colOff>
      <xdr:row>19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211667</xdr:colOff>
      <xdr:row>20</xdr:row>
      <xdr:rowOff>63500</xdr:rowOff>
    </xdr:from>
    <xdr:to>
      <xdr:col>13</xdr:col>
      <xdr:colOff>486833</xdr:colOff>
      <xdr:row>34</xdr:row>
      <xdr:rowOff>137583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547686</xdr:colOff>
      <xdr:row>4</xdr:row>
      <xdr:rowOff>119062</xdr:rowOff>
    </xdr:from>
    <xdr:to>
      <xdr:col>27</xdr:col>
      <xdr:colOff>245268</xdr:colOff>
      <xdr:row>19</xdr:row>
      <xdr:rowOff>4762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595311</xdr:colOff>
      <xdr:row>20</xdr:row>
      <xdr:rowOff>11906</xdr:rowOff>
    </xdr:from>
    <xdr:to>
      <xdr:col>27</xdr:col>
      <xdr:colOff>263260</xdr:colOff>
      <xdr:row>34</xdr:row>
      <xdr:rowOff>85989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43"/>
  <sheetViews>
    <sheetView showGridLines="0" tabSelected="1" zoomScale="80" zoomScaleNormal="80" workbookViewId="0">
      <selection activeCell="F15" sqref="F15"/>
    </sheetView>
  </sheetViews>
  <sheetFormatPr defaultRowHeight="15"/>
  <sheetData>
    <row r="2" spans="2:3">
      <c r="B2" t="s">
        <v>24</v>
      </c>
    </row>
    <row r="3" spans="2:3">
      <c r="B3" t="s">
        <v>25</v>
      </c>
    </row>
    <row r="4" spans="2:3" ht="15.75" thickBot="1"/>
    <row r="5" spans="2:3">
      <c r="B5" t="s">
        <v>0</v>
      </c>
      <c r="C5" s="1"/>
    </row>
    <row r="6" spans="2:3">
      <c r="B6" t="s">
        <v>1</v>
      </c>
      <c r="C6" s="2"/>
    </row>
    <row r="7" spans="2:3">
      <c r="B7" t="s">
        <v>2</v>
      </c>
      <c r="C7" s="2"/>
    </row>
    <row r="8" spans="2:3">
      <c r="B8" t="s">
        <v>3</v>
      </c>
      <c r="C8" s="2"/>
    </row>
    <row r="9" spans="2:3">
      <c r="B9" t="s">
        <v>4</v>
      </c>
      <c r="C9" s="2"/>
    </row>
    <row r="10" spans="2:3">
      <c r="B10" t="s">
        <v>5</v>
      </c>
      <c r="C10" s="2"/>
    </row>
    <row r="11" spans="2:3">
      <c r="B11" t="s">
        <v>6</v>
      </c>
      <c r="C11" s="2"/>
    </row>
    <row r="12" spans="2:3">
      <c r="B12" t="s">
        <v>7</v>
      </c>
      <c r="C12" s="2"/>
    </row>
    <row r="13" spans="2:3">
      <c r="B13" t="s">
        <v>8</v>
      </c>
      <c r="C13" s="2"/>
    </row>
    <row r="14" spans="2:3">
      <c r="B14" t="s">
        <v>9</v>
      </c>
      <c r="C14" s="2"/>
    </row>
    <row r="15" spans="2:3">
      <c r="B15" t="s">
        <v>10</v>
      </c>
      <c r="C15" s="2"/>
    </row>
    <row r="16" spans="2:3">
      <c r="B16" t="s">
        <v>11</v>
      </c>
      <c r="C16" s="2"/>
    </row>
    <row r="17" spans="2:6" ht="15.75" thickBot="1">
      <c r="B17" t="s">
        <v>12</v>
      </c>
      <c r="C17" s="3"/>
    </row>
    <row r="20" spans="2:6">
      <c r="B20" t="s">
        <v>16</v>
      </c>
      <c r="E20" t="s">
        <v>18</v>
      </c>
    </row>
    <row r="21" spans="2:6">
      <c r="B21" t="s">
        <v>13</v>
      </c>
      <c r="E21" t="s">
        <v>19</v>
      </c>
    </row>
    <row r="22" spans="2:6">
      <c r="B22" t="s">
        <v>8</v>
      </c>
      <c r="C22" t="s">
        <v>14</v>
      </c>
      <c r="E22" t="s">
        <v>9</v>
      </c>
      <c r="F22" t="s">
        <v>14</v>
      </c>
    </row>
    <row r="23" spans="2:6">
      <c r="B23">
        <v>0</v>
      </c>
      <c r="C23">
        <f>C5</f>
        <v>0</v>
      </c>
      <c r="E23">
        <v>0</v>
      </c>
      <c r="F23">
        <f>C9</f>
        <v>0</v>
      </c>
    </row>
    <row r="24" spans="2:6">
      <c r="B24" t="e">
        <f>C5/C6</f>
        <v>#DIV/0!</v>
      </c>
      <c r="C24">
        <v>0</v>
      </c>
      <c r="E24" t="e">
        <f>C9/C10</f>
        <v>#DIV/0!</v>
      </c>
      <c r="F24">
        <v>0</v>
      </c>
    </row>
    <row r="26" spans="2:6">
      <c r="B26" t="s">
        <v>15</v>
      </c>
      <c r="E26" t="s">
        <v>20</v>
      </c>
    </row>
    <row r="27" spans="2:6">
      <c r="B27" t="s">
        <v>8</v>
      </c>
      <c r="C27" t="s">
        <v>14</v>
      </c>
      <c r="E27" t="s">
        <v>9</v>
      </c>
      <c r="F27" t="s">
        <v>14</v>
      </c>
    </row>
    <row r="28" spans="2:6">
      <c r="B28">
        <v>0</v>
      </c>
      <c r="C28">
        <f>C7</f>
        <v>0</v>
      </c>
      <c r="E28">
        <v>0</v>
      </c>
      <c r="F28">
        <f>C11</f>
        <v>0</v>
      </c>
    </row>
    <row r="29" spans="2:6">
      <c r="B29" t="e">
        <f>C5/C6</f>
        <v>#DIV/0!</v>
      </c>
      <c r="C29" t="e">
        <f>C7+C8*C5/C6</f>
        <v>#DIV/0!</v>
      </c>
      <c r="E29" t="e">
        <f>E24</f>
        <v>#DIV/0!</v>
      </c>
      <c r="F29" t="e">
        <f>C11+C12*E29</f>
        <v>#DIV/0!</v>
      </c>
    </row>
    <row r="31" spans="2:6">
      <c r="B31" t="s">
        <v>17</v>
      </c>
      <c r="E31" t="s">
        <v>22</v>
      </c>
    </row>
    <row r="32" spans="2:6">
      <c r="B32" t="s">
        <v>8</v>
      </c>
      <c r="C32" t="s">
        <v>14</v>
      </c>
      <c r="E32" t="s">
        <v>9</v>
      </c>
      <c r="F32" t="s">
        <v>14</v>
      </c>
    </row>
    <row r="33" spans="2:6">
      <c r="B33">
        <v>0</v>
      </c>
      <c r="C33">
        <f>C7+C15</f>
        <v>0</v>
      </c>
      <c r="E33">
        <f>C14</f>
        <v>0</v>
      </c>
      <c r="F33">
        <v>0</v>
      </c>
    </row>
    <row r="34" spans="2:6">
      <c r="B34" t="e">
        <f>B29</f>
        <v>#DIV/0!</v>
      </c>
      <c r="C34" t="e">
        <f>C29+C15</f>
        <v>#DIV/0!</v>
      </c>
      <c r="E34">
        <f>C14</f>
        <v>0</v>
      </c>
      <c r="F34">
        <f>C9-C10*C14</f>
        <v>0</v>
      </c>
    </row>
    <row r="36" spans="2:6">
      <c r="B36" t="s">
        <v>21</v>
      </c>
    </row>
    <row r="37" spans="2:6">
      <c r="B37" t="s">
        <v>8</v>
      </c>
      <c r="C37" t="s">
        <v>14</v>
      </c>
    </row>
    <row r="38" spans="2:6">
      <c r="B38">
        <f>C13</f>
        <v>0</v>
      </c>
      <c r="C38">
        <v>0</v>
      </c>
    </row>
    <row r="39" spans="2:6">
      <c r="B39">
        <f>C13</f>
        <v>0</v>
      </c>
      <c r="C39">
        <f>C5-C6*C13</f>
        <v>0</v>
      </c>
    </row>
    <row r="41" spans="2:6">
      <c r="B41" t="s">
        <v>23</v>
      </c>
    </row>
    <row r="42" spans="2:6">
      <c r="B42">
        <v>0</v>
      </c>
      <c r="C42">
        <f>C5-C6*C13</f>
        <v>0</v>
      </c>
    </row>
    <row r="43" spans="2:6">
      <c r="B43">
        <f>C13</f>
        <v>0</v>
      </c>
      <c r="C43">
        <f>C5-C6*C13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S44"/>
  <sheetViews>
    <sheetView showGridLines="0" zoomScale="80" zoomScaleNormal="80" workbookViewId="0">
      <selection activeCell="C6" sqref="C6:D18"/>
    </sheetView>
  </sheetViews>
  <sheetFormatPr defaultRowHeight="15"/>
  <sheetData>
    <row r="3" spans="2:4">
      <c r="B3" t="s">
        <v>27</v>
      </c>
    </row>
    <row r="4" spans="2:4">
      <c r="B4" t="s">
        <v>26</v>
      </c>
    </row>
    <row r="5" spans="2:4" ht="15.75" thickBot="1"/>
    <row r="6" spans="2:4">
      <c r="B6" t="s">
        <v>0</v>
      </c>
      <c r="C6" s="4"/>
      <c r="D6" s="5"/>
    </row>
    <row r="7" spans="2:4">
      <c r="B7" t="s">
        <v>1</v>
      </c>
      <c r="C7" s="6"/>
      <c r="D7" s="7"/>
    </row>
    <row r="8" spans="2:4">
      <c r="B8" t="s">
        <v>2</v>
      </c>
      <c r="C8" s="6"/>
      <c r="D8" s="7"/>
    </row>
    <row r="9" spans="2:4">
      <c r="B9" t="s">
        <v>3</v>
      </c>
      <c r="C9" s="6"/>
      <c r="D9" s="7"/>
    </row>
    <row r="10" spans="2:4">
      <c r="B10" t="s">
        <v>4</v>
      </c>
      <c r="C10" s="6"/>
      <c r="D10" s="7"/>
    </row>
    <row r="11" spans="2:4">
      <c r="B11" t="s">
        <v>5</v>
      </c>
      <c r="C11" s="6"/>
      <c r="D11" s="7"/>
    </row>
    <row r="12" spans="2:4">
      <c r="B12" t="s">
        <v>6</v>
      </c>
      <c r="C12" s="6"/>
      <c r="D12" s="7"/>
    </row>
    <row r="13" spans="2:4">
      <c r="B13" t="s">
        <v>7</v>
      </c>
      <c r="C13" s="6"/>
      <c r="D13" s="7"/>
    </row>
    <row r="14" spans="2:4">
      <c r="B14" t="s">
        <v>8</v>
      </c>
      <c r="C14" s="6"/>
      <c r="D14" s="7"/>
    </row>
    <row r="15" spans="2:4">
      <c r="B15" t="s">
        <v>9</v>
      </c>
      <c r="C15" s="6"/>
      <c r="D15" s="7"/>
    </row>
    <row r="16" spans="2:4">
      <c r="B16" t="s">
        <v>10</v>
      </c>
      <c r="C16" s="6"/>
      <c r="D16" s="7"/>
    </row>
    <row r="17" spans="2:19">
      <c r="B17" t="s">
        <v>11</v>
      </c>
      <c r="C17" s="6"/>
      <c r="D17" s="7"/>
    </row>
    <row r="18" spans="2:19" ht="15.75" thickBot="1">
      <c r="B18" t="s">
        <v>12</v>
      </c>
      <c r="C18" s="8"/>
      <c r="D18" s="9"/>
    </row>
    <row r="21" spans="2:19">
      <c r="B21" t="s">
        <v>16</v>
      </c>
      <c r="E21" t="s">
        <v>18</v>
      </c>
      <c r="O21" t="s">
        <v>16</v>
      </c>
      <c r="R21" t="s">
        <v>18</v>
      </c>
    </row>
    <row r="22" spans="2:19">
      <c r="B22" t="s">
        <v>13</v>
      </c>
      <c r="E22" t="s">
        <v>19</v>
      </c>
      <c r="O22" t="s">
        <v>13</v>
      </c>
      <c r="R22" t="s">
        <v>19</v>
      </c>
    </row>
    <row r="23" spans="2:19">
      <c r="B23" t="s">
        <v>8</v>
      </c>
      <c r="C23" t="s">
        <v>14</v>
      </c>
      <c r="E23" t="s">
        <v>9</v>
      </c>
      <c r="F23" t="s">
        <v>14</v>
      </c>
      <c r="O23" t="s">
        <v>8</v>
      </c>
      <c r="P23" t="s">
        <v>14</v>
      </c>
      <c r="R23" t="s">
        <v>9</v>
      </c>
      <c r="S23" t="s">
        <v>14</v>
      </c>
    </row>
    <row r="24" spans="2:19">
      <c r="B24">
        <v>0</v>
      </c>
      <c r="C24">
        <f>C6</f>
        <v>0</v>
      </c>
      <c r="E24">
        <v>0</v>
      </c>
      <c r="F24">
        <f>C10</f>
        <v>0</v>
      </c>
      <c r="O24">
        <v>0</v>
      </c>
      <c r="P24">
        <f>D6</f>
        <v>0</v>
      </c>
      <c r="R24">
        <v>0</v>
      </c>
      <c r="S24">
        <f>D10</f>
        <v>0</v>
      </c>
    </row>
    <row r="25" spans="2:19">
      <c r="B25" t="e">
        <f>C6/C7</f>
        <v>#DIV/0!</v>
      </c>
      <c r="C25">
        <v>0</v>
      </c>
      <c r="E25" t="e">
        <f>C10/C11</f>
        <v>#DIV/0!</v>
      </c>
      <c r="F25">
        <v>0</v>
      </c>
      <c r="O25" t="e">
        <f>D6/D7</f>
        <v>#DIV/0!</v>
      </c>
      <c r="P25">
        <v>0</v>
      </c>
      <c r="R25" t="e">
        <f>D10/D11</f>
        <v>#DIV/0!</v>
      </c>
      <c r="S25">
        <v>0</v>
      </c>
    </row>
    <row r="27" spans="2:19">
      <c r="B27" t="s">
        <v>15</v>
      </c>
      <c r="E27" t="s">
        <v>20</v>
      </c>
      <c r="O27" t="s">
        <v>15</v>
      </c>
      <c r="R27" t="s">
        <v>20</v>
      </c>
    </row>
    <row r="28" spans="2:19">
      <c r="B28" t="s">
        <v>8</v>
      </c>
      <c r="C28" t="s">
        <v>14</v>
      </c>
      <c r="E28" t="s">
        <v>9</v>
      </c>
      <c r="F28" t="s">
        <v>14</v>
      </c>
      <c r="O28" t="s">
        <v>8</v>
      </c>
      <c r="P28" t="s">
        <v>14</v>
      </c>
      <c r="R28" t="s">
        <v>9</v>
      </c>
      <c r="S28" t="s">
        <v>14</v>
      </c>
    </row>
    <row r="29" spans="2:19">
      <c r="B29">
        <v>0</v>
      </c>
      <c r="C29">
        <f>C8</f>
        <v>0</v>
      </c>
      <c r="E29">
        <v>0</v>
      </c>
      <c r="F29">
        <f>C12</f>
        <v>0</v>
      </c>
      <c r="O29">
        <v>0</v>
      </c>
      <c r="P29">
        <f>D8</f>
        <v>0</v>
      </c>
      <c r="R29">
        <v>0</v>
      </c>
      <c r="S29">
        <f>D12</f>
        <v>0</v>
      </c>
    </row>
    <row r="30" spans="2:19">
      <c r="B30" t="e">
        <f>C6/C7</f>
        <v>#DIV/0!</v>
      </c>
      <c r="C30" t="e">
        <f>C8+C9*C6/C7</f>
        <v>#DIV/0!</v>
      </c>
      <c r="E30" t="e">
        <f>E25</f>
        <v>#DIV/0!</v>
      </c>
      <c r="F30" t="e">
        <f>C12+C13*E30</f>
        <v>#DIV/0!</v>
      </c>
      <c r="O30" t="e">
        <f>D6/D7</f>
        <v>#DIV/0!</v>
      </c>
      <c r="P30" t="e">
        <f>D8+D9*D6/D7</f>
        <v>#DIV/0!</v>
      </c>
      <c r="R30" t="e">
        <f>R25</f>
        <v>#DIV/0!</v>
      </c>
      <c r="S30" t="e">
        <f>D12+D13*R30</f>
        <v>#DIV/0!</v>
      </c>
    </row>
    <row r="32" spans="2:19">
      <c r="B32" t="s">
        <v>17</v>
      </c>
      <c r="E32" t="s">
        <v>22</v>
      </c>
      <c r="O32" t="s">
        <v>17</v>
      </c>
      <c r="R32" t="s">
        <v>22</v>
      </c>
    </row>
    <row r="33" spans="2:19">
      <c r="B33" t="s">
        <v>8</v>
      </c>
      <c r="C33" t="s">
        <v>14</v>
      </c>
      <c r="E33" t="s">
        <v>9</v>
      </c>
      <c r="F33" t="s">
        <v>14</v>
      </c>
      <c r="O33" t="s">
        <v>8</v>
      </c>
      <c r="P33" t="s">
        <v>14</v>
      </c>
      <c r="R33" t="s">
        <v>9</v>
      </c>
      <c r="S33" t="s">
        <v>14</v>
      </c>
    </row>
    <row r="34" spans="2:19">
      <c r="B34">
        <v>0</v>
      </c>
      <c r="C34">
        <f>C8+C16</f>
        <v>0</v>
      </c>
      <c r="E34">
        <f>C15</f>
        <v>0</v>
      </c>
      <c r="F34">
        <v>0</v>
      </c>
      <c r="O34">
        <v>0</v>
      </c>
      <c r="P34">
        <f>D8+D16</f>
        <v>0</v>
      </c>
      <c r="R34">
        <f>D15</f>
        <v>0</v>
      </c>
      <c r="S34">
        <v>0</v>
      </c>
    </row>
    <row r="35" spans="2:19">
      <c r="B35" t="e">
        <f>B30</f>
        <v>#DIV/0!</v>
      </c>
      <c r="C35" t="e">
        <f>C30+C16</f>
        <v>#DIV/0!</v>
      </c>
      <c r="E35">
        <f>C15</f>
        <v>0</v>
      </c>
      <c r="F35">
        <f>C10-C11*C15</f>
        <v>0</v>
      </c>
      <c r="O35" t="e">
        <f>O30</f>
        <v>#DIV/0!</v>
      </c>
      <c r="P35" t="e">
        <f>P30+D16</f>
        <v>#DIV/0!</v>
      </c>
      <c r="R35">
        <f>D15</f>
        <v>0</v>
      </c>
      <c r="S35">
        <f>D10-D11*D15</f>
        <v>0</v>
      </c>
    </row>
    <row r="37" spans="2:19">
      <c r="B37" t="s">
        <v>21</v>
      </c>
      <c r="O37" t="s">
        <v>21</v>
      </c>
    </row>
    <row r="38" spans="2:19">
      <c r="B38" t="s">
        <v>8</v>
      </c>
      <c r="C38" t="s">
        <v>14</v>
      </c>
      <c r="O38" t="s">
        <v>8</v>
      </c>
      <c r="P38" t="s">
        <v>14</v>
      </c>
    </row>
    <row r="39" spans="2:19">
      <c r="B39">
        <f>C14</f>
        <v>0</v>
      </c>
      <c r="C39">
        <v>0</v>
      </c>
      <c r="O39">
        <f>D14</f>
        <v>0</v>
      </c>
      <c r="P39">
        <v>0</v>
      </c>
    </row>
    <row r="40" spans="2:19">
      <c r="B40">
        <f>C14</f>
        <v>0</v>
      </c>
      <c r="C40">
        <f>C6-C7*C14</f>
        <v>0</v>
      </c>
      <c r="O40">
        <f>D14</f>
        <v>0</v>
      </c>
      <c r="P40">
        <f>D6-D7*D14</f>
        <v>0</v>
      </c>
    </row>
    <row r="42" spans="2:19">
      <c r="B42" t="s">
        <v>23</v>
      </c>
      <c r="O42" t="s">
        <v>23</v>
      </c>
    </row>
    <row r="43" spans="2:19">
      <c r="B43">
        <v>0</v>
      </c>
      <c r="C43">
        <f>C6-C7*C14</f>
        <v>0</v>
      </c>
      <c r="O43">
        <v>0</v>
      </c>
      <c r="P43">
        <f>D6-D7*D14</f>
        <v>0</v>
      </c>
    </row>
    <row r="44" spans="2:19">
      <c r="B44">
        <f>C14</f>
        <v>0</v>
      </c>
      <c r="C44">
        <f>C6-C7*C14</f>
        <v>0</v>
      </c>
      <c r="O44">
        <f>D14</f>
        <v>0</v>
      </c>
      <c r="P44">
        <f>P43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one of each</vt:lpstr>
      <vt:lpstr>two of each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Green-Armytage</dc:creator>
  <cp:lastModifiedBy>James Green-Armytage</cp:lastModifiedBy>
  <dcterms:created xsi:type="dcterms:W3CDTF">2011-10-03T01:45:37Z</dcterms:created>
  <dcterms:modified xsi:type="dcterms:W3CDTF">2012-04-16T07:40:00Z</dcterms:modified>
</cp:coreProperties>
</file>