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315" windowWidth="19875" windowHeight="7725" activeTab="1"/>
  </bookViews>
  <sheets>
    <sheet name="dinosaur height" sheetId="1" r:id="rId1"/>
    <sheet name="election poll" sheetId="2" r:id="rId2"/>
  </sheets>
  <calcPr calcId="125725"/>
</workbook>
</file>

<file path=xl/calcChain.xml><?xml version="1.0" encoding="utf-8"?>
<calcChain xmlns="http://schemas.openxmlformats.org/spreadsheetml/2006/main">
  <c r="M21" i="2"/>
  <c r="F5"/>
  <c r="C6"/>
  <c r="C10" s="1"/>
  <c r="C10" i="1"/>
  <c r="H14" s="1"/>
  <c r="G5"/>
  <c r="D14" s="1"/>
  <c r="H21" i="2" l="1"/>
  <c r="C25" s="1"/>
  <c r="D29" s="1"/>
  <c r="C21"/>
  <c r="H15" i="1"/>
  <c r="D15"/>
  <c r="H30" i="2" l="1"/>
  <c r="D30"/>
  <c r="H29"/>
</calcChain>
</file>

<file path=xl/sharedStrings.xml><?xml version="1.0" encoding="utf-8"?>
<sst xmlns="http://schemas.openxmlformats.org/spreadsheetml/2006/main" count="58" uniqueCount="40">
  <si>
    <t>xbar</t>
  </si>
  <si>
    <t>s</t>
  </si>
  <si>
    <t>n</t>
  </si>
  <si>
    <t>Albertosaurus height stats</t>
  </si>
  <si>
    <t>calculation of zstar for k = .95</t>
  </si>
  <si>
    <t>k</t>
  </si>
  <si>
    <t>zstar</t>
  </si>
  <si>
    <t>calculation of standard error</t>
  </si>
  <si>
    <t>se</t>
  </si>
  <si>
    <t>confidence interval</t>
  </si>
  <si>
    <t>lower bound</t>
  </si>
  <si>
    <t>upper bound</t>
  </si>
  <si>
    <t>alternative calculation of conf. int.</t>
  </si>
  <si>
    <t>Zack voters</t>
  </si>
  <si>
    <t>Jessie voters</t>
  </si>
  <si>
    <t>total</t>
  </si>
  <si>
    <t>without Bessel's correction</t>
  </si>
  <si>
    <t>polling information</t>
  </si>
  <si>
    <t>code Zack and Jessie voters as 1 and 0</t>
  </si>
  <si>
    <t>A</t>
  </si>
  <si>
    <t>the formula is sqrt( p * ( 1 - p ) )</t>
  </si>
  <si>
    <t>B</t>
  </si>
  <si>
    <t>C</t>
  </si>
  <si>
    <t>just make a column of ones and zeros</t>
  </si>
  <si>
    <t>then use Excel's stdev( ) command</t>
  </si>
  <si>
    <t>see the column to the right</t>
  </si>
  <si>
    <t>we verify that this is equivalent to method B</t>
  </si>
  <si>
    <t>calculation of standard error (using s from B or C)</t>
  </si>
  <si>
    <t>respondent</t>
  </si>
  <si>
    <t>1 if Zack voter</t>
  </si>
  <si>
    <t>with a version of Bessel's correction applied</t>
  </si>
  <si>
    <t>adjusted formula: sqrt( p * ( 1 - p ) * n / ( n - 1 ) )</t>
  </si>
  <si>
    <t xml:space="preserve">use standard deviation formula for Bernoulli dist, </t>
  </si>
  <si>
    <t>four methods to calculate the sample standard deviation: A, B, C, and D:</t>
  </si>
  <si>
    <t>D</t>
  </si>
  <si>
    <t>use the highest possible value</t>
  </si>
  <si>
    <t>therefore the sd cannot be greater than 1/2</t>
  </si>
  <si>
    <t>a good option when one wants to be cautious</t>
  </si>
  <si>
    <t>the greatest possible value of p * (1 - p ) is 1/4</t>
  </si>
  <si>
    <t>here we estimate p as the sample proportion, xbar</t>
  </si>
</sst>
</file>

<file path=xl/styles.xml><?xml version="1.0" encoding="utf-8"?>
<styleSheet xmlns="http://schemas.openxmlformats.org/spreadsheetml/2006/main">
  <numFmts count="2">
    <numFmt numFmtId="164" formatCode="0.000"/>
    <numFmt numFmtId="165" formatCode="0.0000"/>
  </numFmts>
  <fonts count="4">
    <font>
      <sz val="11"/>
      <color theme="1"/>
      <name val="Calibri"/>
      <family val="2"/>
      <scheme val="minor"/>
    </font>
    <font>
      <sz val="11"/>
      <color theme="1"/>
      <name val="Georgia"/>
      <family val="1"/>
    </font>
    <font>
      <u/>
      <sz val="11"/>
      <color theme="1"/>
      <name val="Georgia"/>
      <family val="1"/>
    </font>
    <font>
      <sz val="17"/>
      <color theme="1"/>
      <name val="Georgia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0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2" fillId="0" borderId="1" xfId="0" applyFont="1" applyBorder="1"/>
    <xf numFmtId="0" fontId="2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164" fontId="1" fillId="0" borderId="0" xfId="0" applyNumberFormat="1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164" fontId="1" fillId="0" borderId="5" xfId="0" applyNumberFormat="1" applyFont="1" applyBorder="1" applyAlignment="1">
      <alignment vertical="center"/>
    </xf>
    <xf numFmtId="165" fontId="1" fillId="0" borderId="7" xfId="0" applyNumberFormat="1" applyFont="1" applyBorder="1"/>
    <xf numFmtId="0" fontId="3" fillId="0" borderId="1" xfId="0" applyFont="1" applyBorder="1"/>
    <xf numFmtId="0" fontId="2" fillId="0" borderId="0" xfId="0" applyFont="1"/>
    <xf numFmtId="165" fontId="1" fillId="0" borderId="5" xfId="0" applyNumberFormat="1" applyFont="1" applyBorder="1"/>
    <xf numFmtId="165" fontId="1" fillId="0" borderId="8" xfId="0" applyNumberFormat="1" applyFont="1" applyBorder="1"/>
    <xf numFmtId="165" fontId="1" fillId="0" borderId="0" xfId="0" applyNumberFormat="1" applyFont="1" applyBorder="1"/>
    <xf numFmtId="2" fontId="1" fillId="0" borderId="7" xfId="0" applyNumberFormat="1" applyFont="1" applyBorder="1" applyAlignment="1">
      <alignment vertical="center"/>
    </xf>
    <xf numFmtId="164" fontId="1" fillId="0" borderId="8" xfId="0" applyNumberFormat="1" applyFont="1" applyBorder="1" applyAlignment="1">
      <alignment vertical="center"/>
    </xf>
    <xf numFmtId="164" fontId="1" fillId="0" borderId="7" xfId="0" applyNumberFormat="1" applyFont="1" applyBorder="1" applyAlignment="1">
      <alignment vertical="center"/>
    </xf>
    <xf numFmtId="165" fontId="1" fillId="0" borderId="0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3:I15"/>
  <sheetViews>
    <sheetView workbookViewId="0">
      <selection activeCell="A2" sqref="A2"/>
    </sheetView>
  </sheetViews>
  <sheetFormatPr defaultColWidth="9.7109375" defaultRowHeight="15.95" customHeight="1"/>
  <cols>
    <col min="1" max="16384" width="9.7109375" style="14"/>
  </cols>
  <sheetData>
    <row r="3" spans="2:9" ht="15.95" customHeight="1">
      <c r="B3" s="11" t="s">
        <v>3</v>
      </c>
      <c r="C3" s="12"/>
      <c r="D3" s="13"/>
      <c r="F3" s="11" t="s">
        <v>4</v>
      </c>
      <c r="G3" s="12"/>
      <c r="H3" s="13"/>
    </row>
    <row r="4" spans="2:9" ht="15.95" customHeight="1">
      <c r="B4" s="15" t="s">
        <v>2</v>
      </c>
      <c r="C4" s="16">
        <v>15</v>
      </c>
      <c r="D4" s="17"/>
      <c r="F4" s="15" t="s">
        <v>5</v>
      </c>
      <c r="G4" s="16">
        <v>0.95</v>
      </c>
      <c r="H4" s="17"/>
    </row>
    <row r="5" spans="2:9" ht="15.95" customHeight="1">
      <c r="B5" s="15" t="s">
        <v>0</v>
      </c>
      <c r="C5" s="16">
        <v>11</v>
      </c>
      <c r="D5" s="17"/>
      <c r="F5" s="15" t="s">
        <v>6</v>
      </c>
      <c r="G5" s="16">
        <f>NORMSINV((G4+1)/2)</f>
        <v>1.959963984540054</v>
      </c>
      <c r="H5" s="17"/>
    </row>
    <row r="6" spans="2:9" ht="15.95" customHeight="1">
      <c r="B6" s="19" t="s">
        <v>1</v>
      </c>
      <c r="C6" s="20">
        <v>2</v>
      </c>
      <c r="D6" s="21"/>
      <c r="F6" s="19"/>
      <c r="G6" s="20"/>
      <c r="H6" s="21"/>
    </row>
    <row r="9" spans="2:9" ht="15.95" customHeight="1">
      <c r="B9" s="11" t="s">
        <v>7</v>
      </c>
      <c r="C9" s="12"/>
      <c r="D9" s="13"/>
    </row>
    <row r="10" spans="2:9" ht="15.95" customHeight="1">
      <c r="B10" s="19" t="s">
        <v>8</v>
      </c>
      <c r="C10" s="29">
        <f>C6/SQRT(C4)</f>
        <v>0.5163977794943222</v>
      </c>
      <c r="D10" s="21"/>
    </row>
    <row r="11" spans="2:9" ht="15.95" customHeight="1">
      <c r="B11" s="16"/>
      <c r="C11" s="16"/>
      <c r="D11" s="16"/>
    </row>
    <row r="13" spans="2:9" ht="15.95" customHeight="1">
      <c r="B13" s="11" t="s">
        <v>9</v>
      </c>
      <c r="C13" s="12"/>
      <c r="D13" s="13"/>
      <c r="F13" s="11" t="s">
        <v>12</v>
      </c>
      <c r="G13" s="12"/>
      <c r="H13" s="12"/>
      <c r="I13" s="13"/>
    </row>
    <row r="14" spans="2:9" ht="15.95" customHeight="1">
      <c r="B14" s="15" t="s">
        <v>10</v>
      </c>
      <c r="C14" s="16"/>
      <c r="D14" s="22">
        <f>C5-G5*C10</f>
        <v>9.9878789504946717</v>
      </c>
      <c r="F14" s="15" t="s">
        <v>10</v>
      </c>
      <c r="G14" s="16"/>
      <c r="H14" s="18">
        <f>NORMINV(1-(G4+1)/2,C5,C10)</f>
        <v>9.9878789504946717</v>
      </c>
      <c r="I14" s="17"/>
    </row>
    <row r="15" spans="2:9" ht="15.95" customHeight="1">
      <c r="B15" s="19" t="s">
        <v>11</v>
      </c>
      <c r="C15" s="20"/>
      <c r="D15" s="30">
        <f>C5+G5*C10</f>
        <v>12.012121049505328</v>
      </c>
      <c r="F15" s="19" t="s">
        <v>11</v>
      </c>
      <c r="G15" s="20"/>
      <c r="H15" s="31">
        <f>NORMINV((G4+1)/2,C5,C10)</f>
        <v>12.012121049505328</v>
      </c>
      <c r="I15" s="21"/>
    </row>
  </sheetData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3:W215"/>
  <sheetViews>
    <sheetView tabSelected="1" zoomScaleNormal="100" workbookViewId="0">
      <selection activeCell="B2" sqref="B2"/>
    </sheetView>
  </sheetViews>
  <sheetFormatPr defaultColWidth="12.7109375" defaultRowHeight="15.95" customHeight="1"/>
  <cols>
    <col min="1" max="16384" width="12.7109375" style="1"/>
  </cols>
  <sheetData>
    <row r="3" spans="2:23" ht="15.95" customHeight="1">
      <c r="B3" s="10" t="s">
        <v>17</v>
      </c>
      <c r="C3" s="3"/>
      <c r="E3" s="11" t="s">
        <v>4</v>
      </c>
      <c r="F3" s="12"/>
      <c r="G3" s="13"/>
    </row>
    <row r="4" spans="2:23" ht="15.95" customHeight="1">
      <c r="B4" s="4" t="s">
        <v>13</v>
      </c>
      <c r="C4" s="6">
        <v>115</v>
      </c>
      <c r="E4" s="15" t="s">
        <v>5</v>
      </c>
      <c r="F4" s="16">
        <v>0.95</v>
      </c>
      <c r="G4" s="17"/>
    </row>
    <row r="5" spans="2:23" ht="15.95" customHeight="1">
      <c r="B5" s="4" t="s">
        <v>14</v>
      </c>
      <c r="C5" s="6">
        <v>85</v>
      </c>
      <c r="E5" s="15" t="s">
        <v>6</v>
      </c>
      <c r="F5" s="32">
        <f>NORMSINV((F4+1)/2)</f>
        <v>1.959963984540054</v>
      </c>
      <c r="G5" s="17"/>
    </row>
    <row r="6" spans="2:23" ht="15.95" customHeight="1">
      <c r="B6" s="7" t="s">
        <v>15</v>
      </c>
      <c r="C6" s="9">
        <f>C4+C5</f>
        <v>200</v>
      </c>
      <c r="E6" s="19"/>
      <c r="F6" s="20"/>
      <c r="G6" s="21"/>
    </row>
    <row r="7" spans="2:23" ht="15.95" customHeight="1">
      <c r="B7" s="5"/>
      <c r="C7" s="5"/>
      <c r="E7" s="16"/>
      <c r="F7" s="16"/>
      <c r="G7" s="16"/>
    </row>
    <row r="9" spans="2:23" ht="15.95" customHeight="1">
      <c r="B9" s="10" t="s">
        <v>18</v>
      </c>
      <c r="C9" s="2"/>
      <c r="D9" s="3"/>
    </row>
    <row r="10" spans="2:23" ht="15.95" customHeight="1">
      <c r="B10" s="7" t="s">
        <v>0</v>
      </c>
      <c r="C10" s="23">
        <f>C4/C6</f>
        <v>0.57499999999999996</v>
      </c>
      <c r="D10" s="9"/>
    </row>
    <row r="11" spans="2:23" ht="15.95" customHeight="1">
      <c r="B11" s="5"/>
      <c r="C11" s="5"/>
      <c r="D11" s="5"/>
    </row>
    <row r="13" spans="2:23" ht="15.95" customHeight="1">
      <c r="B13" s="25" t="s">
        <v>33</v>
      </c>
    </row>
    <row r="15" spans="2:23" ht="24" customHeight="1">
      <c r="B15" s="24" t="s">
        <v>19</v>
      </c>
      <c r="C15" s="2"/>
      <c r="D15" s="2"/>
      <c r="E15" s="3"/>
      <c r="G15" s="24" t="s">
        <v>21</v>
      </c>
      <c r="H15" s="2"/>
      <c r="I15" s="2"/>
      <c r="J15" s="3"/>
      <c r="L15" s="24" t="s">
        <v>22</v>
      </c>
      <c r="M15" s="2"/>
      <c r="N15" s="2"/>
      <c r="O15" s="3"/>
      <c r="Q15" s="1" t="s">
        <v>28</v>
      </c>
      <c r="R15" s="1" t="s">
        <v>29</v>
      </c>
      <c r="T15" s="24" t="s">
        <v>34</v>
      </c>
      <c r="U15" s="2"/>
      <c r="V15" s="2"/>
      <c r="W15" s="3"/>
    </row>
    <row r="16" spans="2:23" ht="15.95" customHeight="1">
      <c r="B16" s="4" t="s">
        <v>32</v>
      </c>
      <c r="C16" s="5"/>
      <c r="D16" s="5"/>
      <c r="E16" s="6"/>
      <c r="G16" s="4" t="s">
        <v>32</v>
      </c>
      <c r="H16" s="5"/>
      <c r="I16" s="5"/>
      <c r="J16" s="6"/>
      <c r="L16" s="4" t="s">
        <v>23</v>
      </c>
      <c r="M16" s="5"/>
      <c r="N16" s="5"/>
      <c r="O16" s="6"/>
      <c r="Q16" s="1">
        <v>1</v>
      </c>
      <c r="R16" s="1">
        <v>1</v>
      </c>
      <c r="T16" s="4" t="s">
        <v>35</v>
      </c>
      <c r="U16" s="5"/>
      <c r="V16" s="5"/>
      <c r="W16" s="6"/>
    </row>
    <row r="17" spans="2:23" ht="15.95" customHeight="1">
      <c r="B17" s="4" t="s">
        <v>16</v>
      </c>
      <c r="C17" s="5"/>
      <c r="D17" s="5"/>
      <c r="E17" s="6"/>
      <c r="G17" s="4" t="s">
        <v>30</v>
      </c>
      <c r="H17" s="5"/>
      <c r="I17" s="5"/>
      <c r="J17" s="6"/>
      <c r="L17" s="4" t="s">
        <v>24</v>
      </c>
      <c r="M17" s="5"/>
      <c r="N17" s="5"/>
      <c r="O17" s="6"/>
      <c r="Q17" s="1">
        <v>2</v>
      </c>
      <c r="R17" s="1">
        <v>1</v>
      </c>
      <c r="T17" s="4" t="s">
        <v>38</v>
      </c>
      <c r="U17" s="5"/>
      <c r="V17" s="5"/>
      <c r="W17" s="6"/>
    </row>
    <row r="18" spans="2:23" ht="15.95" customHeight="1">
      <c r="B18" s="4" t="s">
        <v>20</v>
      </c>
      <c r="C18" s="5"/>
      <c r="D18" s="5"/>
      <c r="E18" s="6"/>
      <c r="G18" s="4" t="s">
        <v>31</v>
      </c>
      <c r="H18" s="5"/>
      <c r="I18" s="5"/>
      <c r="J18" s="6"/>
      <c r="L18" s="4" t="s">
        <v>25</v>
      </c>
      <c r="M18" s="5"/>
      <c r="N18" s="5"/>
      <c r="O18" s="6"/>
      <c r="Q18" s="1">
        <v>3</v>
      </c>
      <c r="R18" s="1">
        <v>1</v>
      </c>
      <c r="T18" s="4" t="s">
        <v>36</v>
      </c>
      <c r="U18" s="5"/>
      <c r="V18" s="5"/>
      <c r="W18" s="6"/>
    </row>
    <row r="19" spans="2:23" ht="15.95" customHeight="1">
      <c r="B19" s="4" t="s">
        <v>39</v>
      </c>
      <c r="C19" s="5"/>
      <c r="D19" s="5"/>
      <c r="E19" s="6"/>
      <c r="G19" s="4"/>
      <c r="H19" s="5"/>
      <c r="I19" s="5"/>
      <c r="J19" s="6"/>
      <c r="L19" s="4" t="s">
        <v>26</v>
      </c>
      <c r="M19" s="5"/>
      <c r="N19" s="5"/>
      <c r="O19" s="6"/>
      <c r="Q19" s="1">
        <v>4</v>
      </c>
      <c r="R19" s="1">
        <v>1</v>
      </c>
      <c r="T19" s="4" t="s">
        <v>37</v>
      </c>
      <c r="U19" s="5"/>
      <c r="V19" s="5"/>
      <c r="W19" s="6"/>
    </row>
    <row r="20" spans="2:23" ht="15.95" customHeight="1">
      <c r="B20" s="4"/>
      <c r="C20" s="5"/>
      <c r="D20" s="5"/>
      <c r="E20" s="6"/>
      <c r="G20" s="4"/>
      <c r="H20" s="5"/>
      <c r="I20" s="5"/>
      <c r="J20" s="6"/>
      <c r="L20" s="4"/>
      <c r="M20" s="5"/>
      <c r="N20" s="5"/>
      <c r="O20" s="6"/>
      <c r="Q20" s="1">
        <v>5</v>
      </c>
      <c r="R20" s="1">
        <v>1</v>
      </c>
      <c r="T20" s="4"/>
      <c r="U20" s="5"/>
      <c r="V20" s="5"/>
      <c r="W20" s="6"/>
    </row>
    <row r="21" spans="2:23" ht="15.95" customHeight="1">
      <c r="B21" s="7" t="s">
        <v>1</v>
      </c>
      <c r="C21" s="23">
        <f>SQRT(C10*(1-C10))</f>
        <v>0.49434299833212975</v>
      </c>
      <c r="D21" s="8"/>
      <c r="E21" s="9"/>
      <c r="G21" s="7" t="s">
        <v>1</v>
      </c>
      <c r="H21" s="23">
        <f>SQRT(C10*(1-C10)*C6/(C6-1))</f>
        <v>0.49558350968870712</v>
      </c>
      <c r="I21" s="8"/>
      <c r="J21" s="9"/>
      <c r="L21" s="7" t="s">
        <v>1</v>
      </c>
      <c r="M21" s="23">
        <f>STDEV(R16:R215)</f>
        <v>0.49558350968870712</v>
      </c>
      <c r="N21" s="8"/>
      <c r="O21" s="9"/>
      <c r="Q21" s="1">
        <v>6</v>
      </c>
      <c r="R21" s="1">
        <v>1</v>
      </c>
      <c r="T21" s="7" t="s">
        <v>1</v>
      </c>
      <c r="U21" s="23">
        <v>0.5</v>
      </c>
      <c r="V21" s="8"/>
      <c r="W21" s="9"/>
    </row>
    <row r="22" spans="2:23" ht="15.95" customHeight="1">
      <c r="B22" s="5"/>
      <c r="C22" s="28"/>
      <c r="D22" s="5"/>
      <c r="E22" s="5"/>
      <c r="G22" s="5"/>
      <c r="H22" s="28"/>
      <c r="I22" s="5"/>
      <c r="J22" s="5"/>
      <c r="L22" s="5"/>
      <c r="M22" s="28"/>
      <c r="N22" s="5"/>
      <c r="O22" s="5"/>
      <c r="Q22" s="1">
        <v>7</v>
      </c>
      <c r="R22" s="1">
        <v>1</v>
      </c>
    </row>
    <row r="23" spans="2:23" ht="15.95" customHeight="1">
      <c r="Q23" s="1">
        <v>8</v>
      </c>
      <c r="R23" s="1">
        <v>1</v>
      </c>
    </row>
    <row r="24" spans="2:23" ht="15.95" customHeight="1">
      <c r="B24" s="10" t="s">
        <v>27</v>
      </c>
      <c r="C24" s="2"/>
      <c r="D24" s="2"/>
      <c r="E24" s="3"/>
      <c r="Q24" s="1">
        <v>9</v>
      </c>
      <c r="R24" s="1">
        <v>1</v>
      </c>
    </row>
    <row r="25" spans="2:23" ht="15.95" customHeight="1">
      <c r="B25" s="7" t="s">
        <v>8</v>
      </c>
      <c r="C25" s="23">
        <f>H21/SQRT(C6)</f>
        <v>3.5043046034511388E-2</v>
      </c>
      <c r="D25" s="8"/>
      <c r="E25" s="9"/>
      <c r="Q25" s="1">
        <v>10</v>
      </c>
      <c r="R25" s="1">
        <v>1</v>
      </c>
    </row>
    <row r="26" spans="2:23" ht="15.95" customHeight="1">
      <c r="B26" s="5"/>
      <c r="C26" s="5"/>
      <c r="D26" s="5"/>
      <c r="E26" s="5"/>
      <c r="Q26" s="1">
        <v>11</v>
      </c>
      <c r="R26" s="1">
        <v>1</v>
      </c>
    </row>
    <row r="27" spans="2:23" ht="15.95" customHeight="1">
      <c r="Q27" s="1">
        <v>12</v>
      </c>
      <c r="R27" s="1">
        <v>1</v>
      </c>
    </row>
    <row r="28" spans="2:23" ht="15.95" customHeight="1">
      <c r="B28" s="10" t="s">
        <v>9</v>
      </c>
      <c r="C28" s="2"/>
      <c r="D28" s="3"/>
      <c r="F28" s="10" t="s">
        <v>12</v>
      </c>
      <c r="G28" s="2"/>
      <c r="H28" s="3"/>
      <c r="Q28" s="1">
        <v>13</v>
      </c>
      <c r="R28" s="1">
        <v>1</v>
      </c>
    </row>
    <row r="29" spans="2:23" ht="15.95" customHeight="1">
      <c r="B29" s="4" t="s">
        <v>10</v>
      </c>
      <c r="C29" s="5"/>
      <c r="D29" s="26">
        <f>C10-C25*F5</f>
        <v>0.50631689186377848</v>
      </c>
      <c r="F29" s="4" t="s">
        <v>10</v>
      </c>
      <c r="G29" s="5"/>
      <c r="H29" s="26">
        <f>NORMINV(1-(F4+1)/2,C10,C25)</f>
        <v>0.50631689186377848</v>
      </c>
      <c r="Q29" s="1">
        <v>14</v>
      </c>
      <c r="R29" s="1">
        <v>1</v>
      </c>
    </row>
    <row r="30" spans="2:23" ht="15.95" customHeight="1">
      <c r="B30" s="7" t="s">
        <v>11</v>
      </c>
      <c r="C30" s="8"/>
      <c r="D30" s="27">
        <f>C10+C25*F5</f>
        <v>0.64368310813622143</v>
      </c>
      <c r="F30" s="7" t="s">
        <v>11</v>
      </c>
      <c r="G30" s="8"/>
      <c r="H30" s="27">
        <f>NORMINV((F4+1)/2,C10,C25)</f>
        <v>0.64368310813622143</v>
      </c>
      <c r="Q30" s="1">
        <v>15</v>
      </c>
      <c r="R30" s="1">
        <v>1</v>
      </c>
    </row>
    <row r="31" spans="2:23" ht="15.95" customHeight="1">
      <c r="Q31" s="1">
        <v>16</v>
      </c>
      <c r="R31" s="1">
        <v>1</v>
      </c>
    </row>
    <row r="32" spans="2:23" ht="15.95" customHeight="1">
      <c r="Q32" s="1">
        <v>17</v>
      </c>
      <c r="R32" s="1">
        <v>1</v>
      </c>
    </row>
    <row r="33" spans="17:18" ht="15.95" customHeight="1">
      <c r="Q33" s="1">
        <v>18</v>
      </c>
      <c r="R33" s="1">
        <v>1</v>
      </c>
    </row>
    <row r="34" spans="17:18" ht="15.95" customHeight="1">
      <c r="Q34" s="1">
        <v>19</v>
      </c>
      <c r="R34" s="1">
        <v>1</v>
      </c>
    </row>
    <row r="35" spans="17:18" ht="15.95" customHeight="1">
      <c r="Q35" s="1">
        <v>20</v>
      </c>
      <c r="R35" s="1">
        <v>1</v>
      </c>
    </row>
    <row r="36" spans="17:18" ht="15.95" customHeight="1">
      <c r="Q36" s="1">
        <v>21</v>
      </c>
      <c r="R36" s="1">
        <v>1</v>
      </c>
    </row>
    <row r="37" spans="17:18" ht="15.95" customHeight="1">
      <c r="Q37" s="1">
        <v>22</v>
      </c>
      <c r="R37" s="1">
        <v>1</v>
      </c>
    </row>
    <row r="38" spans="17:18" ht="15.95" customHeight="1">
      <c r="Q38" s="1">
        <v>23</v>
      </c>
      <c r="R38" s="1">
        <v>1</v>
      </c>
    </row>
    <row r="39" spans="17:18" ht="15.95" customHeight="1">
      <c r="Q39" s="1">
        <v>24</v>
      </c>
      <c r="R39" s="1">
        <v>1</v>
      </c>
    </row>
    <row r="40" spans="17:18" ht="15.95" customHeight="1">
      <c r="Q40" s="1">
        <v>25</v>
      </c>
      <c r="R40" s="1">
        <v>1</v>
      </c>
    </row>
    <row r="41" spans="17:18" ht="15.95" customHeight="1">
      <c r="Q41" s="1">
        <v>26</v>
      </c>
      <c r="R41" s="1">
        <v>1</v>
      </c>
    </row>
    <row r="42" spans="17:18" ht="15.95" customHeight="1">
      <c r="Q42" s="1">
        <v>27</v>
      </c>
      <c r="R42" s="1">
        <v>1</v>
      </c>
    </row>
    <row r="43" spans="17:18" ht="15.95" customHeight="1">
      <c r="Q43" s="1">
        <v>28</v>
      </c>
      <c r="R43" s="1">
        <v>1</v>
      </c>
    </row>
    <row r="44" spans="17:18" ht="15.95" customHeight="1">
      <c r="Q44" s="1">
        <v>29</v>
      </c>
      <c r="R44" s="1">
        <v>1</v>
      </c>
    </row>
    <row r="45" spans="17:18" ht="15.95" customHeight="1">
      <c r="Q45" s="1">
        <v>30</v>
      </c>
      <c r="R45" s="1">
        <v>1</v>
      </c>
    </row>
    <row r="46" spans="17:18" ht="15.95" customHeight="1">
      <c r="Q46" s="1">
        <v>31</v>
      </c>
      <c r="R46" s="1">
        <v>1</v>
      </c>
    </row>
    <row r="47" spans="17:18" ht="15.95" customHeight="1">
      <c r="Q47" s="1">
        <v>32</v>
      </c>
      <c r="R47" s="1">
        <v>1</v>
      </c>
    </row>
    <row r="48" spans="17:18" ht="15.95" customHeight="1">
      <c r="Q48" s="1">
        <v>33</v>
      </c>
      <c r="R48" s="1">
        <v>1</v>
      </c>
    </row>
    <row r="49" spans="17:18" ht="15.95" customHeight="1">
      <c r="Q49" s="1">
        <v>34</v>
      </c>
      <c r="R49" s="1">
        <v>1</v>
      </c>
    </row>
    <row r="50" spans="17:18" ht="15.95" customHeight="1">
      <c r="Q50" s="1">
        <v>35</v>
      </c>
      <c r="R50" s="1">
        <v>1</v>
      </c>
    </row>
    <row r="51" spans="17:18" ht="15.95" customHeight="1">
      <c r="Q51" s="1">
        <v>36</v>
      </c>
      <c r="R51" s="1">
        <v>1</v>
      </c>
    </row>
    <row r="52" spans="17:18" ht="15.95" customHeight="1">
      <c r="Q52" s="1">
        <v>37</v>
      </c>
      <c r="R52" s="1">
        <v>1</v>
      </c>
    </row>
    <row r="53" spans="17:18" ht="15.95" customHeight="1">
      <c r="Q53" s="1">
        <v>38</v>
      </c>
      <c r="R53" s="1">
        <v>1</v>
      </c>
    </row>
    <row r="54" spans="17:18" ht="15.95" customHeight="1">
      <c r="Q54" s="1">
        <v>39</v>
      </c>
      <c r="R54" s="1">
        <v>1</v>
      </c>
    </row>
    <row r="55" spans="17:18" ht="15.95" customHeight="1">
      <c r="Q55" s="1">
        <v>40</v>
      </c>
      <c r="R55" s="1">
        <v>1</v>
      </c>
    </row>
    <row r="56" spans="17:18" ht="15.95" customHeight="1">
      <c r="Q56" s="1">
        <v>41</v>
      </c>
      <c r="R56" s="1">
        <v>1</v>
      </c>
    </row>
    <row r="57" spans="17:18" ht="15.95" customHeight="1">
      <c r="Q57" s="1">
        <v>42</v>
      </c>
      <c r="R57" s="1">
        <v>1</v>
      </c>
    </row>
    <row r="58" spans="17:18" ht="15.95" customHeight="1">
      <c r="Q58" s="1">
        <v>43</v>
      </c>
      <c r="R58" s="1">
        <v>1</v>
      </c>
    </row>
    <row r="59" spans="17:18" ht="15.95" customHeight="1">
      <c r="Q59" s="1">
        <v>44</v>
      </c>
      <c r="R59" s="1">
        <v>1</v>
      </c>
    </row>
    <row r="60" spans="17:18" ht="15.95" customHeight="1">
      <c r="Q60" s="1">
        <v>45</v>
      </c>
      <c r="R60" s="1">
        <v>1</v>
      </c>
    </row>
    <row r="61" spans="17:18" ht="15.95" customHeight="1">
      <c r="Q61" s="1">
        <v>46</v>
      </c>
      <c r="R61" s="1">
        <v>1</v>
      </c>
    </row>
    <row r="62" spans="17:18" ht="15.95" customHeight="1">
      <c r="Q62" s="1">
        <v>47</v>
      </c>
      <c r="R62" s="1">
        <v>1</v>
      </c>
    </row>
    <row r="63" spans="17:18" ht="15.95" customHeight="1">
      <c r="Q63" s="1">
        <v>48</v>
      </c>
      <c r="R63" s="1">
        <v>1</v>
      </c>
    </row>
    <row r="64" spans="17:18" ht="15.95" customHeight="1">
      <c r="Q64" s="1">
        <v>49</v>
      </c>
      <c r="R64" s="1">
        <v>1</v>
      </c>
    </row>
    <row r="65" spans="17:18" ht="15.95" customHeight="1">
      <c r="Q65" s="1">
        <v>50</v>
      </c>
      <c r="R65" s="1">
        <v>1</v>
      </c>
    </row>
    <row r="66" spans="17:18" ht="15.95" customHeight="1">
      <c r="Q66" s="1">
        <v>51</v>
      </c>
      <c r="R66" s="1">
        <v>1</v>
      </c>
    </row>
    <row r="67" spans="17:18" ht="15.95" customHeight="1">
      <c r="Q67" s="1">
        <v>52</v>
      </c>
      <c r="R67" s="1">
        <v>1</v>
      </c>
    </row>
    <row r="68" spans="17:18" ht="15.95" customHeight="1">
      <c r="Q68" s="1">
        <v>53</v>
      </c>
      <c r="R68" s="1">
        <v>1</v>
      </c>
    </row>
    <row r="69" spans="17:18" ht="15.95" customHeight="1">
      <c r="Q69" s="1">
        <v>54</v>
      </c>
      <c r="R69" s="1">
        <v>1</v>
      </c>
    </row>
    <row r="70" spans="17:18" ht="15.95" customHeight="1">
      <c r="Q70" s="1">
        <v>55</v>
      </c>
      <c r="R70" s="1">
        <v>1</v>
      </c>
    </row>
    <row r="71" spans="17:18" ht="15.95" customHeight="1">
      <c r="Q71" s="1">
        <v>56</v>
      </c>
      <c r="R71" s="1">
        <v>1</v>
      </c>
    </row>
    <row r="72" spans="17:18" ht="15.95" customHeight="1">
      <c r="Q72" s="1">
        <v>57</v>
      </c>
      <c r="R72" s="1">
        <v>1</v>
      </c>
    </row>
    <row r="73" spans="17:18" ht="15.95" customHeight="1">
      <c r="Q73" s="1">
        <v>58</v>
      </c>
      <c r="R73" s="1">
        <v>1</v>
      </c>
    </row>
    <row r="74" spans="17:18" ht="15.95" customHeight="1">
      <c r="Q74" s="1">
        <v>59</v>
      </c>
      <c r="R74" s="1">
        <v>1</v>
      </c>
    </row>
    <row r="75" spans="17:18" ht="15.95" customHeight="1">
      <c r="Q75" s="1">
        <v>60</v>
      </c>
      <c r="R75" s="1">
        <v>1</v>
      </c>
    </row>
    <row r="76" spans="17:18" ht="15.95" customHeight="1">
      <c r="Q76" s="1">
        <v>61</v>
      </c>
      <c r="R76" s="1">
        <v>1</v>
      </c>
    </row>
    <row r="77" spans="17:18" ht="15.95" customHeight="1">
      <c r="Q77" s="1">
        <v>62</v>
      </c>
      <c r="R77" s="1">
        <v>1</v>
      </c>
    </row>
    <row r="78" spans="17:18" ht="15.95" customHeight="1">
      <c r="Q78" s="1">
        <v>63</v>
      </c>
      <c r="R78" s="1">
        <v>1</v>
      </c>
    </row>
    <row r="79" spans="17:18" ht="15.95" customHeight="1">
      <c r="Q79" s="1">
        <v>64</v>
      </c>
      <c r="R79" s="1">
        <v>1</v>
      </c>
    </row>
    <row r="80" spans="17:18" ht="15.95" customHeight="1">
      <c r="Q80" s="1">
        <v>65</v>
      </c>
      <c r="R80" s="1">
        <v>1</v>
      </c>
    </row>
    <row r="81" spans="17:18" ht="15.95" customHeight="1">
      <c r="Q81" s="1">
        <v>66</v>
      </c>
      <c r="R81" s="1">
        <v>1</v>
      </c>
    </row>
    <row r="82" spans="17:18" ht="15.95" customHeight="1">
      <c r="Q82" s="1">
        <v>67</v>
      </c>
      <c r="R82" s="1">
        <v>1</v>
      </c>
    </row>
    <row r="83" spans="17:18" ht="15.95" customHeight="1">
      <c r="Q83" s="1">
        <v>68</v>
      </c>
      <c r="R83" s="1">
        <v>1</v>
      </c>
    </row>
    <row r="84" spans="17:18" ht="15.95" customHeight="1">
      <c r="Q84" s="1">
        <v>69</v>
      </c>
      <c r="R84" s="1">
        <v>1</v>
      </c>
    </row>
    <row r="85" spans="17:18" ht="15.95" customHeight="1">
      <c r="Q85" s="1">
        <v>70</v>
      </c>
      <c r="R85" s="1">
        <v>1</v>
      </c>
    </row>
    <row r="86" spans="17:18" ht="15.95" customHeight="1">
      <c r="Q86" s="1">
        <v>71</v>
      </c>
      <c r="R86" s="1">
        <v>1</v>
      </c>
    </row>
    <row r="87" spans="17:18" ht="15.95" customHeight="1">
      <c r="Q87" s="1">
        <v>72</v>
      </c>
      <c r="R87" s="1">
        <v>1</v>
      </c>
    </row>
    <row r="88" spans="17:18" ht="15.95" customHeight="1">
      <c r="Q88" s="1">
        <v>73</v>
      </c>
      <c r="R88" s="1">
        <v>1</v>
      </c>
    </row>
    <row r="89" spans="17:18" ht="15.95" customHeight="1">
      <c r="Q89" s="1">
        <v>74</v>
      </c>
      <c r="R89" s="1">
        <v>1</v>
      </c>
    </row>
    <row r="90" spans="17:18" ht="15.95" customHeight="1">
      <c r="Q90" s="1">
        <v>75</v>
      </c>
      <c r="R90" s="1">
        <v>1</v>
      </c>
    </row>
    <row r="91" spans="17:18" ht="15.95" customHeight="1">
      <c r="Q91" s="1">
        <v>76</v>
      </c>
      <c r="R91" s="1">
        <v>1</v>
      </c>
    </row>
    <row r="92" spans="17:18" ht="15.95" customHeight="1">
      <c r="Q92" s="1">
        <v>77</v>
      </c>
      <c r="R92" s="1">
        <v>1</v>
      </c>
    </row>
    <row r="93" spans="17:18" ht="15.95" customHeight="1">
      <c r="Q93" s="1">
        <v>78</v>
      </c>
      <c r="R93" s="1">
        <v>1</v>
      </c>
    </row>
    <row r="94" spans="17:18" ht="15.95" customHeight="1">
      <c r="Q94" s="1">
        <v>79</v>
      </c>
      <c r="R94" s="1">
        <v>1</v>
      </c>
    </row>
    <row r="95" spans="17:18" ht="15.95" customHeight="1">
      <c r="Q95" s="1">
        <v>80</v>
      </c>
      <c r="R95" s="1">
        <v>1</v>
      </c>
    </row>
    <row r="96" spans="17:18" ht="15.95" customHeight="1">
      <c r="Q96" s="1">
        <v>81</v>
      </c>
      <c r="R96" s="1">
        <v>1</v>
      </c>
    </row>
    <row r="97" spans="17:18" ht="15.95" customHeight="1">
      <c r="Q97" s="1">
        <v>82</v>
      </c>
      <c r="R97" s="1">
        <v>1</v>
      </c>
    </row>
    <row r="98" spans="17:18" ht="15.95" customHeight="1">
      <c r="Q98" s="1">
        <v>83</v>
      </c>
      <c r="R98" s="1">
        <v>1</v>
      </c>
    </row>
    <row r="99" spans="17:18" ht="15.95" customHeight="1">
      <c r="Q99" s="1">
        <v>84</v>
      </c>
      <c r="R99" s="1">
        <v>1</v>
      </c>
    </row>
    <row r="100" spans="17:18" ht="15.95" customHeight="1">
      <c r="Q100" s="1">
        <v>85</v>
      </c>
      <c r="R100" s="1">
        <v>1</v>
      </c>
    </row>
    <row r="101" spans="17:18" ht="15.95" customHeight="1">
      <c r="Q101" s="1">
        <v>86</v>
      </c>
      <c r="R101" s="1">
        <v>1</v>
      </c>
    </row>
    <row r="102" spans="17:18" ht="15.95" customHeight="1">
      <c r="Q102" s="1">
        <v>87</v>
      </c>
      <c r="R102" s="1">
        <v>1</v>
      </c>
    </row>
    <row r="103" spans="17:18" ht="15.95" customHeight="1">
      <c r="Q103" s="1">
        <v>88</v>
      </c>
      <c r="R103" s="1">
        <v>1</v>
      </c>
    </row>
    <row r="104" spans="17:18" ht="15.95" customHeight="1">
      <c r="Q104" s="1">
        <v>89</v>
      </c>
      <c r="R104" s="1">
        <v>1</v>
      </c>
    </row>
    <row r="105" spans="17:18" ht="15.95" customHeight="1">
      <c r="Q105" s="1">
        <v>90</v>
      </c>
      <c r="R105" s="1">
        <v>1</v>
      </c>
    </row>
    <row r="106" spans="17:18" ht="15.95" customHeight="1">
      <c r="Q106" s="1">
        <v>91</v>
      </c>
      <c r="R106" s="1">
        <v>1</v>
      </c>
    </row>
    <row r="107" spans="17:18" ht="15.95" customHeight="1">
      <c r="Q107" s="1">
        <v>92</v>
      </c>
      <c r="R107" s="1">
        <v>1</v>
      </c>
    </row>
    <row r="108" spans="17:18" ht="15.95" customHeight="1">
      <c r="Q108" s="1">
        <v>93</v>
      </c>
      <c r="R108" s="1">
        <v>1</v>
      </c>
    </row>
    <row r="109" spans="17:18" ht="15.95" customHeight="1">
      <c r="Q109" s="1">
        <v>94</v>
      </c>
      <c r="R109" s="1">
        <v>1</v>
      </c>
    </row>
    <row r="110" spans="17:18" ht="15.95" customHeight="1">
      <c r="Q110" s="1">
        <v>95</v>
      </c>
      <c r="R110" s="1">
        <v>1</v>
      </c>
    </row>
    <row r="111" spans="17:18" ht="15.95" customHeight="1">
      <c r="Q111" s="1">
        <v>96</v>
      </c>
      <c r="R111" s="1">
        <v>1</v>
      </c>
    </row>
    <row r="112" spans="17:18" ht="15.95" customHeight="1">
      <c r="Q112" s="1">
        <v>97</v>
      </c>
      <c r="R112" s="1">
        <v>1</v>
      </c>
    </row>
    <row r="113" spans="17:18" ht="15.95" customHeight="1">
      <c r="Q113" s="1">
        <v>98</v>
      </c>
      <c r="R113" s="1">
        <v>1</v>
      </c>
    </row>
    <row r="114" spans="17:18" ht="15.95" customHeight="1">
      <c r="Q114" s="1">
        <v>99</v>
      </c>
      <c r="R114" s="1">
        <v>1</v>
      </c>
    </row>
    <row r="115" spans="17:18" ht="15.95" customHeight="1">
      <c r="Q115" s="1">
        <v>100</v>
      </c>
      <c r="R115" s="1">
        <v>1</v>
      </c>
    </row>
    <row r="116" spans="17:18" ht="15.95" customHeight="1">
      <c r="Q116" s="1">
        <v>101</v>
      </c>
      <c r="R116" s="1">
        <v>1</v>
      </c>
    </row>
    <row r="117" spans="17:18" ht="15.95" customHeight="1">
      <c r="Q117" s="1">
        <v>102</v>
      </c>
      <c r="R117" s="1">
        <v>1</v>
      </c>
    </row>
    <row r="118" spans="17:18" ht="15.95" customHeight="1">
      <c r="Q118" s="1">
        <v>103</v>
      </c>
      <c r="R118" s="1">
        <v>1</v>
      </c>
    </row>
    <row r="119" spans="17:18" ht="15.95" customHeight="1">
      <c r="Q119" s="1">
        <v>104</v>
      </c>
      <c r="R119" s="1">
        <v>1</v>
      </c>
    </row>
    <row r="120" spans="17:18" ht="15.95" customHeight="1">
      <c r="Q120" s="1">
        <v>105</v>
      </c>
      <c r="R120" s="1">
        <v>1</v>
      </c>
    </row>
    <row r="121" spans="17:18" ht="15.95" customHeight="1">
      <c r="Q121" s="1">
        <v>106</v>
      </c>
      <c r="R121" s="1">
        <v>1</v>
      </c>
    </row>
    <row r="122" spans="17:18" ht="15.95" customHeight="1">
      <c r="Q122" s="1">
        <v>107</v>
      </c>
      <c r="R122" s="1">
        <v>1</v>
      </c>
    </row>
    <row r="123" spans="17:18" ht="15.95" customHeight="1">
      <c r="Q123" s="1">
        <v>108</v>
      </c>
      <c r="R123" s="1">
        <v>1</v>
      </c>
    </row>
    <row r="124" spans="17:18" ht="15.95" customHeight="1">
      <c r="Q124" s="1">
        <v>109</v>
      </c>
      <c r="R124" s="1">
        <v>1</v>
      </c>
    </row>
    <row r="125" spans="17:18" ht="15.95" customHeight="1">
      <c r="Q125" s="1">
        <v>110</v>
      </c>
      <c r="R125" s="1">
        <v>1</v>
      </c>
    </row>
    <row r="126" spans="17:18" ht="15.95" customHeight="1">
      <c r="Q126" s="1">
        <v>111</v>
      </c>
      <c r="R126" s="1">
        <v>1</v>
      </c>
    </row>
    <row r="127" spans="17:18" ht="15.95" customHeight="1">
      <c r="Q127" s="1">
        <v>112</v>
      </c>
      <c r="R127" s="1">
        <v>1</v>
      </c>
    </row>
    <row r="128" spans="17:18" ht="15.95" customHeight="1">
      <c r="Q128" s="1">
        <v>113</v>
      </c>
      <c r="R128" s="1">
        <v>1</v>
      </c>
    </row>
    <row r="129" spans="17:18" ht="15.95" customHeight="1">
      <c r="Q129" s="1">
        <v>114</v>
      </c>
      <c r="R129" s="1">
        <v>1</v>
      </c>
    </row>
    <row r="130" spans="17:18" ht="15.95" customHeight="1">
      <c r="Q130" s="1">
        <v>115</v>
      </c>
      <c r="R130" s="1">
        <v>1</v>
      </c>
    </row>
    <row r="131" spans="17:18" ht="15.95" customHeight="1">
      <c r="Q131" s="1">
        <v>116</v>
      </c>
      <c r="R131" s="1">
        <v>0</v>
      </c>
    </row>
    <row r="132" spans="17:18" ht="15.95" customHeight="1">
      <c r="Q132" s="1">
        <v>117</v>
      </c>
      <c r="R132" s="1">
        <v>0</v>
      </c>
    </row>
    <row r="133" spans="17:18" ht="15.95" customHeight="1">
      <c r="Q133" s="1">
        <v>118</v>
      </c>
      <c r="R133" s="1">
        <v>0</v>
      </c>
    </row>
    <row r="134" spans="17:18" ht="15.95" customHeight="1">
      <c r="Q134" s="1">
        <v>119</v>
      </c>
      <c r="R134" s="1">
        <v>0</v>
      </c>
    </row>
    <row r="135" spans="17:18" ht="15.95" customHeight="1">
      <c r="Q135" s="1">
        <v>120</v>
      </c>
      <c r="R135" s="1">
        <v>0</v>
      </c>
    </row>
    <row r="136" spans="17:18" ht="15.95" customHeight="1">
      <c r="Q136" s="1">
        <v>121</v>
      </c>
      <c r="R136" s="1">
        <v>0</v>
      </c>
    </row>
    <row r="137" spans="17:18" ht="15.95" customHeight="1">
      <c r="Q137" s="1">
        <v>122</v>
      </c>
      <c r="R137" s="1">
        <v>0</v>
      </c>
    </row>
    <row r="138" spans="17:18" ht="15.95" customHeight="1">
      <c r="Q138" s="1">
        <v>123</v>
      </c>
      <c r="R138" s="1">
        <v>0</v>
      </c>
    </row>
    <row r="139" spans="17:18" ht="15.95" customHeight="1">
      <c r="Q139" s="1">
        <v>124</v>
      </c>
      <c r="R139" s="1">
        <v>0</v>
      </c>
    </row>
    <row r="140" spans="17:18" ht="15.95" customHeight="1">
      <c r="Q140" s="1">
        <v>125</v>
      </c>
      <c r="R140" s="1">
        <v>0</v>
      </c>
    </row>
    <row r="141" spans="17:18" ht="15.95" customHeight="1">
      <c r="Q141" s="1">
        <v>126</v>
      </c>
      <c r="R141" s="1">
        <v>0</v>
      </c>
    </row>
    <row r="142" spans="17:18" ht="15.95" customHeight="1">
      <c r="Q142" s="1">
        <v>127</v>
      </c>
      <c r="R142" s="1">
        <v>0</v>
      </c>
    </row>
    <row r="143" spans="17:18" ht="15.95" customHeight="1">
      <c r="Q143" s="1">
        <v>128</v>
      </c>
      <c r="R143" s="1">
        <v>0</v>
      </c>
    </row>
    <row r="144" spans="17:18" ht="15.95" customHeight="1">
      <c r="Q144" s="1">
        <v>129</v>
      </c>
      <c r="R144" s="1">
        <v>0</v>
      </c>
    </row>
    <row r="145" spans="17:18" ht="15.95" customHeight="1">
      <c r="Q145" s="1">
        <v>130</v>
      </c>
      <c r="R145" s="1">
        <v>0</v>
      </c>
    </row>
    <row r="146" spans="17:18" ht="15.95" customHeight="1">
      <c r="Q146" s="1">
        <v>131</v>
      </c>
      <c r="R146" s="1">
        <v>0</v>
      </c>
    </row>
    <row r="147" spans="17:18" ht="15.95" customHeight="1">
      <c r="Q147" s="1">
        <v>132</v>
      </c>
      <c r="R147" s="1">
        <v>0</v>
      </c>
    </row>
    <row r="148" spans="17:18" ht="15.95" customHeight="1">
      <c r="Q148" s="1">
        <v>133</v>
      </c>
      <c r="R148" s="1">
        <v>0</v>
      </c>
    </row>
    <row r="149" spans="17:18" ht="15.95" customHeight="1">
      <c r="Q149" s="1">
        <v>134</v>
      </c>
      <c r="R149" s="1">
        <v>0</v>
      </c>
    </row>
    <row r="150" spans="17:18" ht="15.95" customHeight="1">
      <c r="Q150" s="1">
        <v>135</v>
      </c>
      <c r="R150" s="1">
        <v>0</v>
      </c>
    </row>
    <row r="151" spans="17:18" ht="15.95" customHeight="1">
      <c r="Q151" s="1">
        <v>136</v>
      </c>
      <c r="R151" s="1">
        <v>0</v>
      </c>
    </row>
    <row r="152" spans="17:18" ht="15.95" customHeight="1">
      <c r="Q152" s="1">
        <v>137</v>
      </c>
      <c r="R152" s="1">
        <v>0</v>
      </c>
    </row>
    <row r="153" spans="17:18" ht="15.95" customHeight="1">
      <c r="Q153" s="1">
        <v>138</v>
      </c>
      <c r="R153" s="1">
        <v>0</v>
      </c>
    </row>
    <row r="154" spans="17:18" ht="15.95" customHeight="1">
      <c r="Q154" s="1">
        <v>139</v>
      </c>
      <c r="R154" s="1">
        <v>0</v>
      </c>
    </row>
    <row r="155" spans="17:18" ht="15.95" customHeight="1">
      <c r="Q155" s="1">
        <v>140</v>
      </c>
      <c r="R155" s="1">
        <v>0</v>
      </c>
    </row>
    <row r="156" spans="17:18" ht="15.95" customHeight="1">
      <c r="Q156" s="1">
        <v>141</v>
      </c>
      <c r="R156" s="1">
        <v>0</v>
      </c>
    </row>
    <row r="157" spans="17:18" ht="15.95" customHeight="1">
      <c r="Q157" s="1">
        <v>142</v>
      </c>
      <c r="R157" s="1">
        <v>0</v>
      </c>
    </row>
    <row r="158" spans="17:18" ht="15.95" customHeight="1">
      <c r="Q158" s="1">
        <v>143</v>
      </c>
      <c r="R158" s="1">
        <v>0</v>
      </c>
    </row>
    <row r="159" spans="17:18" ht="15.95" customHeight="1">
      <c r="Q159" s="1">
        <v>144</v>
      </c>
      <c r="R159" s="1">
        <v>0</v>
      </c>
    </row>
    <row r="160" spans="17:18" ht="15.95" customHeight="1">
      <c r="Q160" s="1">
        <v>145</v>
      </c>
      <c r="R160" s="1">
        <v>0</v>
      </c>
    </row>
    <row r="161" spans="17:18" ht="15.95" customHeight="1">
      <c r="Q161" s="1">
        <v>146</v>
      </c>
      <c r="R161" s="1">
        <v>0</v>
      </c>
    </row>
    <row r="162" spans="17:18" ht="15.95" customHeight="1">
      <c r="Q162" s="1">
        <v>147</v>
      </c>
      <c r="R162" s="1">
        <v>0</v>
      </c>
    </row>
    <row r="163" spans="17:18" ht="15.95" customHeight="1">
      <c r="Q163" s="1">
        <v>148</v>
      </c>
      <c r="R163" s="1">
        <v>0</v>
      </c>
    </row>
    <row r="164" spans="17:18" ht="15.95" customHeight="1">
      <c r="Q164" s="1">
        <v>149</v>
      </c>
      <c r="R164" s="1">
        <v>0</v>
      </c>
    </row>
    <row r="165" spans="17:18" ht="15.95" customHeight="1">
      <c r="Q165" s="1">
        <v>150</v>
      </c>
      <c r="R165" s="1">
        <v>0</v>
      </c>
    </row>
    <row r="166" spans="17:18" ht="15.95" customHeight="1">
      <c r="Q166" s="1">
        <v>151</v>
      </c>
      <c r="R166" s="1">
        <v>0</v>
      </c>
    </row>
    <row r="167" spans="17:18" ht="15.95" customHeight="1">
      <c r="Q167" s="1">
        <v>152</v>
      </c>
      <c r="R167" s="1">
        <v>0</v>
      </c>
    </row>
    <row r="168" spans="17:18" ht="15.95" customHeight="1">
      <c r="Q168" s="1">
        <v>153</v>
      </c>
      <c r="R168" s="1">
        <v>0</v>
      </c>
    </row>
    <row r="169" spans="17:18" ht="15.95" customHeight="1">
      <c r="Q169" s="1">
        <v>154</v>
      </c>
      <c r="R169" s="1">
        <v>0</v>
      </c>
    </row>
    <row r="170" spans="17:18" ht="15.95" customHeight="1">
      <c r="Q170" s="1">
        <v>155</v>
      </c>
      <c r="R170" s="1">
        <v>0</v>
      </c>
    </row>
    <row r="171" spans="17:18" ht="15.95" customHeight="1">
      <c r="Q171" s="1">
        <v>156</v>
      </c>
      <c r="R171" s="1">
        <v>0</v>
      </c>
    </row>
    <row r="172" spans="17:18" ht="15.95" customHeight="1">
      <c r="Q172" s="1">
        <v>157</v>
      </c>
      <c r="R172" s="1">
        <v>0</v>
      </c>
    </row>
    <row r="173" spans="17:18" ht="15.95" customHeight="1">
      <c r="Q173" s="1">
        <v>158</v>
      </c>
      <c r="R173" s="1">
        <v>0</v>
      </c>
    </row>
    <row r="174" spans="17:18" ht="15.95" customHeight="1">
      <c r="Q174" s="1">
        <v>159</v>
      </c>
      <c r="R174" s="1">
        <v>0</v>
      </c>
    </row>
    <row r="175" spans="17:18" ht="15.95" customHeight="1">
      <c r="Q175" s="1">
        <v>160</v>
      </c>
      <c r="R175" s="1">
        <v>0</v>
      </c>
    </row>
    <row r="176" spans="17:18" ht="15.95" customHeight="1">
      <c r="Q176" s="1">
        <v>161</v>
      </c>
      <c r="R176" s="1">
        <v>0</v>
      </c>
    </row>
    <row r="177" spans="17:18" ht="15.95" customHeight="1">
      <c r="Q177" s="1">
        <v>162</v>
      </c>
      <c r="R177" s="1">
        <v>0</v>
      </c>
    </row>
    <row r="178" spans="17:18" ht="15.95" customHeight="1">
      <c r="Q178" s="1">
        <v>163</v>
      </c>
      <c r="R178" s="1">
        <v>0</v>
      </c>
    </row>
    <row r="179" spans="17:18" ht="15.95" customHeight="1">
      <c r="Q179" s="1">
        <v>164</v>
      </c>
      <c r="R179" s="1">
        <v>0</v>
      </c>
    </row>
    <row r="180" spans="17:18" ht="15.95" customHeight="1">
      <c r="Q180" s="1">
        <v>165</v>
      </c>
      <c r="R180" s="1">
        <v>0</v>
      </c>
    </row>
    <row r="181" spans="17:18" ht="15.95" customHeight="1">
      <c r="Q181" s="1">
        <v>166</v>
      </c>
      <c r="R181" s="1">
        <v>0</v>
      </c>
    </row>
    <row r="182" spans="17:18" ht="15.95" customHeight="1">
      <c r="Q182" s="1">
        <v>167</v>
      </c>
      <c r="R182" s="1">
        <v>0</v>
      </c>
    </row>
    <row r="183" spans="17:18" ht="15.95" customHeight="1">
      <c r="Q183" s="1">
        <v>168</v>
      </c>
      <c r="R183" s="1">
        <v>0</v>
      </c>
    </row>
    <row r="184" spans="17:18" ht="15.95" customHeight="1">
      <c r="Q184" s="1">
        <v>169</v>
      </c>
      <c r="R184" s="1">
        <v>0</v>
      </c>
    </row>
    <row r="185" spans="17:18" ht="15.95" customHeight="1">
      <c r="Q185" s="1">
        <v>170</v>
      </c>
      <c r="R185" s="1">
        <v>0</v>
      </c>
    </row>
    <row r="186" spans="17:18" ht="15.95" customHeight="1">
      <c r="Q186" s="1">
        <v>171</v>
      </c>
      <c r="R186" s="1">
        <v>0</v>
      </c>
    </row>
    <row r="187" spans="17:18" ht="15.95" customHeight="1">
      <c r="Q187" s="1">
        <v>172</v>
      </c>
      <c r="R187" s="1">
        <v>0</v>
      </c>
    </row>
    <row r="188" spans="17:18" ht="15.95" customHeight="1">
      <c r="Q188" s="1">
        <v>173</v>
      </c>
      <c r="R188" s="1">
        <v>0</v>
      </c>
    </row>
    <row r="189" spans="17:18" ht="15.95" customHeight="1">
      <c r="Q189" s="1">
        <v>174</v>
      </c>
      <c r="R189" s="1">
        <v>0</v>
      </c>
    </row>
    <row r="190" spans="17:18" ht="15.95" customHeight="1">
      <c r="Q190" s="1">
        <v>175</v>
      </c>
      <c r="R190" s="1">
        <v>0</v>
      </c>
    </row>
    <row r="191" spans="17:18" ht="15.95" customHeight="1">
      <c r="Q191" s="1">
        <v>176</v>
      </c>
      <c r="R191" s="1">
        <v>0</v>
      </c>
    </row>
    <row r="192" spans="17:18" ht="15.95" customHeight="1">
      <c r="Q192" s="1">
        <v>177</v>
      </c>
      <c r="R192" s="1">
        <v>0</v>
      </c>
    </row>
    <row r="193" spans="17:18" ht="15.95" customHeight="1">
      <c r="Q193" s="1">
        <v>178</v>
      </c>
      <c r="R193" s="1">
        <v>0</v>
      </c>
    </row>
    <row r="194" spans="17:18" ht="15.95" customHeight="1">
      <c r="Q194" s="1">
        <v>179</v>
      </c>
      <c r="R194" s="1">
        <v>0</v>
      </c>
    </row>
    <row r="195" spans="17:18" ht="15.95" customHeight="1">
      <c r="Q195" s="1">
        <v>180</v>
      </c>
      <c r="R195" s="1">
        <v>0</v>
      </c>
    </row>
    <row r="196" spans="17:18" ht="15.95" customHeight="1">
      <c r="Q196" s="1">
        <v>181</v>
      </c>
      <c r="R196" s="1">
        <v>0</v>
      </c>
    </row>
    <row r="197" spans="17:18" ht="15.95" customHeight="1">
      <c r="Q197" s="1">
        <v>182</v>
      </c>
      <c r="R197" s="1">
        <v>0</v>
      </c>
    </row>
    <row r="198" spans="17:18" ht="15.95" customHeight="1">
      <c r="Q198" s="1">
        <v>183</v>
      </c>
      <c r="R198" s="1">
        <v>0</v>
      </c>
    </row>
    <row r="199" spans="17:18" ht="15.95" customHeight="1">
      <c r="Q199" s="1">
        <v>184</v>
      </c>
      <c r="R199" s="1">
        <v>0</v>
      </c>
    </row>
    <row r="200" spans="17:18" ht="15.95" customHeight="1">
      <c r="Q200" s="1">
        <v>185</v>
      </c>
      <c r="R200" s="1">
        <v>0</v>
      </c>
    </row>
    <row r="201" spans="17:18" ht="15.95" customHeight="1">
      <c r="Q201" s="1">
        <v>186</v>
      </c>
      <c r="R201" s="1">
        <v>0</v>
      </c>
    </row>
    <row r="202" spans="17:18" ht="15.95" customHeight="1">
      <c r="Q202" s="1">
        <v>187</v>
      </c>
      <c r="R202" s="1">
        <v>0</v>
      </c>
    </row>
    <row r="203" spans="17:18" ht="15.95" customHeight="1">
      <c r="Q203" s="1">
        <v>188</v>
      </c>
      <c r="R203" s="1">
        <v>0</v>
      </c>
    </row>
    <row r="204" spans="17:18" ht="15.95" customHeight="1">
      <c r="Q204" s="1">
        <v>189</v>
      </c>
      <c r="R204" s="1">
        <v>0</v>
      </c>
    </row>
    <row r="205" spans="17:18" ht="15.95" customHeight="1">
      <c r="Q205" s="1">
        <v>190</v>
      </c>
      <c r="R205" s="1">
        <v>0</v>
      </c>
    </row>
    <row r="206" spans="17:18" ht="15.95" customHeight="1">
      <c r="Q206" s="1">
        <v>191</v>
      </c>
      <c r="R206" s="1">
        <v>0</v>
      </c>
    </row>
    <row r="207" spans="17:18" ht="15.95" customHeight="1">
      <c r="Q207" s="1">
        <v>192</v>
      </c>
      <c r="R207" s="1">
        <v>0</v>
      </c>
    </row>
    <row r="208" spans="17:18" ht="15.95" customHeight="1">
      <c r="Q208" s="1">
        <v>193</v>
      </c>
      <c r="R208" s="1">
        <v>0</v>
      </c>
    </row>
    <row r="209" spans="17:18" ht="15.95" customHeight="1">
      <c r="Q209" s="1">
        <v>194</v>
      </c>
      <c r="R209" s="1">
        <v>0</v>
      </c>
    </row>
    <row r="210" spans="17:18" ht="15.95" customHeight="1">
      <c r="Q210" s="1">
        <v>195</v>
      </c>
      <c r="R210" s="1">
        <v>0</v>
      </c>
    </row>
    <row r="211" spans="17:18" ht="15.95" customHeight="1">
      <c r="Q211" s="1">
        <v>196</v>
      </c>
      <c r="R211" s="1">
        <v>0</v>
      </c>
    </row>
    <row r="212" spans="17:18" ht="15.95" customHeight="1">
      <c r="Q212" s="1">
        <v>197</v>
      </c>
      <c r="R212" s="1">
        <v>0</v>
      </c>
    </row>
    <row r="213" spans="17:18" ht="15.95" customHeight="1">
      <c r="Q213" s="1">
        <v>198</v>
      </c>
      <c r="R213" s="1">
        <v>0</v>
      </c>
    </row>
    <row r="214" spans="17:18" ht="15.95" customHeight="1">
      <c r="Q214" s="1">
        <v>199</v>
      </c>
      <c r="R214" s="1">
        <v>0</v>
      </c>
    </row>
    <row r="215" spans="17:18" ht="15.95" customHeight="1">
      <c r="Q215" s="1">
        <v>200</v>
      </c>
      <c r="R215" s="1">
        <v>0</v>
      </c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dinosaur height</vt:lpstr>
      <vt:lpstr>election poll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Green-Armytage</dc:creator>
  <cp:lastModifiedBy>James Green-Armytage</cp:lastModifiedBy>
  <dcterms:created xsi:type="dcterms:W3CDTF">2015-10-09T02:07:37Z</dcterms:created>
  <dcterms:modified xsi:type="dcterms:W3CDTF">2015-10-10T09:30:07Z</dcterms:modified>
</cp:coreProperties>
</file>